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4" windowWidth="9648" windowHeight="8796" activeTab="1"/>
  </bookViews>
  <sheets>
    <sheet name="CDONES" sheetId="1" r:id="rId1"/>
    <sheet name="CHOMES" sheetId="2" r:id="rId2"/>
    <sheet name="FDONES" sheetId="3" r:id="rId3"/>
    <sheet name="FHOMES" sheetId="4" r:id="rId4"/>
    <sheet name="CLASFEM" sheetId="5" r:id="rId5"/>
    <sheet name="CLASMAS" sheetId="6" r:id="rId6"/>
    <sheet name="ORDRE" sheetId="7" state="hidden" r:id="rId7"/>
    <sheet name="TRASPASO" sheetId="8" state="hidden" r:id="rId8"/>
    <sheet name="Petersen" sheetId="9" state="hidden" r:id="rId9"/>
    <sheet name="Traspas" sheetId="10" state="hidden" r:id="rId10"/>
  </sheets>
  <definedNames/>
  <calcPr fullCalcOnLoad="1"/>
</workbook>
</file>

<file path=xl/sharedStrings.xml><?xml version="1.0" encoding="utf-8"?>
<sst xmlns="http://schemas.openxmlformats.org/spreadsheetml/2006/main" count="1776" uniqueCount="847">
  <si>
    <t>FASE 1</t>
  </si>
  <si>
    <t>FINAL</t>
  </si>
  <si>
    <t>Nombre</t>
  </si>
  <si>
    <t>P1</t>
  </si>
  <si>
    <t>P2</t>
  </si>
  <si>
    <t>P3</t>
  </si>
  <si>
    <t>P4</t>
  </si>
  <si>
    <t>P5</t>
  </si>
  <si>
    <t>P6</t>
  </si>
  <si>
    <t>TOTAL</t>
  </si>
  <si>
    <t>MAY</t>
  </si>
  <si>
    <t>MEN</t>
  </si>
  <si>
    <t>DIF</t>
  </si>
  <si>
    <t>PAR</t>
  </si>
  <si>
    <t>MITJA</t>
  </si>
  <si>
    <t>P7</t>
  </si>
  <si>
    <t>P8</t>
  </si>
  <si>
    <t xml:space="preserve">ENFRONTAMENTS </t>
  </si>
  <si>
    <t>PRIMER</t>
  </si>
  <si>
    <t>SEGON</t>
  </si>
  <si>
    <t>TERCER</t>
  </si>
  <si>
    <t>QUART</t>
  </si>
  <si>
    <t>CINQUE</t>
  </si>
  <si>
    <t>SISE</t>
  </si>
  <si>
    <t>SETE</t>
  </si>
  <si>
    <t>VUITE</t>
  </si>
  <si>
    <t>NOVE</t>
  </si>
  <si>
    <t>Fase 1</t>
  </si>
  <si>
    <t>Licencia</t>
  </si>
  <si>
    <t>BON.</t>
  </si>
  <si>
    <t>PALS</t>
  </si>
  <si>
    <t>P9</t>
  </si>
  <si>
    <t>N</t>
  </si>
  <si>
    <t>Dades Personals</t>
  </si>
  <si>
    <t>Jugador</t>
  </si>
  <si>
    <t>MAJ</t>
  </si>
  <si>
    <t>TOTALS</t>
  </si>
  <si>
    <t>DESENPAT</t>
  </si>
  <si>
    <t>1r Enfrontament</t>
  </si>
  <si>
    <t>2r Enfrontament</t>
  </si>
  <si>
    <t>3r Enfrontament</t>
  </si>
  <si>
    <t>4t Enfrontament</t>
  </si>
  <si>
    <t>5e Enfrontament</t>
  </si>
  <si>
    <t>6e Enfrontament</t>
  </si>
  <si>
    <t>7e Enfrontament</t>
  </si>
  <si>
    <t>8e Enfrontament</t>
  </si>
  <si>
    <t>9e Enfrontament</t>
  </si>
  <si>
    <t>NOM FEDERAT</t>
  </si>
  <si>
    <t>L.ESP</t>
  </si>
  <si>
    <t>VERBRUGGEN, GARY</t>
  </si>
  <si>
    <t>OVIDE MARRON, MARCIAL</t>
  </si>
  <si>
    <t>SANCHEZ, PIERRE-LUC</t>
  </si>
  <si>
    <t>AHLEN, PETER</t>
  </si>
  <si>
    <t>FROUVELLE, SERGE</t>
  </si>
  <si>
    <t>PEREZ IBAÑEZ, MOISES</t>
  </si>
  <si>
    <t>RAMONDE LORENZO, JUAN CAMILO</t>
  </si>
  <si>
    <t>BUSTOS MARIN, JUAN RAMON</t>
  </si>
  <si>
    <t>GLOVER, KENNAN DAVID</t>
  </si>
  <si>
    <t>ORTILLES POBLADOR, MIGUEL ANGEL</t>
  </si>
  <si>
    <t>COLOMER SOLER, ARTUR</t>
  </si>
  <si>
    <t>GALVEZ GALISTEO, RAUL</t>
  </si>
  <si>
    <t>DOMINGUEZ MARTINEZ, CARLOS</t>
  </si>
  <si>
    <t>MORATO MARCE, DAVID</t>
  </si>
  <si>
    <t>MARTINEZ LOPEZOSA, JOSE</t>
  </si>
  <si>
    <t>GUIMO MIRANDA, AXEL</t>
  </si>
  <si>
    <t>MARTINEZ FERRER, FERRAN</t>
  </si>
  <si>
    <t>MONTFORT GOMEZ, LLUIS</t>
  </si>
  <si>
    <t>ROA ROJAS, MARGARITA</t>
  </si>
  <si>
    <t>IRANZO BERNAL, CARLOS</t>
  </si>
  <si>
    <t>CARDONA ROSELL, ALVARO JOSE</t>
  </si>
  <si>
    <t>GUIMERA GAVILAN, MIGUEL ANGEL</t>
  </si>
  <si>
    <t>GONZALEZ PRATS, ALBERTO</t>
  </si>
  <si>
    <t>NIETO MONTAÑEZ, DAVID</t>
  </si>
  <si>
    <t>EKLUND, DENIS</t>
  </si>
  <si>
    <t>CRUZ MORALES, FRANCISCO</t>
  </si>
  <si>
    <t>GOMEZ TRINIDAD, JOSE JUAN</t>
  </si>
  <si>
    <t>ORTILLES POBLADOR, ISRAEL</t>
  </si>
  <si>
    <t>ORTEGA SANZ, PAU</t>
  </si>
  <si>
    <t>HURTADO FERMIN, VICTOR MANUEL</t>
  </si>
  <si>
    <t>MOLES ARMENGOU, IGNASI</t>
  </si>
  <si>
    <t>GORDO MARTIN, MARCOS E.</t>
  </si>
  <si>
    <t>BERRUEZO PEREZ, FELIPE</t>
  </si>
  <si>
    <t>GARCIA MARTIN, RAUL</t>
  </si>
  <si>
    <t>ROCA FANDOS, ALBERT</t>
  </si>
  <si>
    <t>ROSA RIBERA, JORDI</t>
  </si>
  <si>
    <t>GAILLARD, LAURENCE</t>
  </si>
  <si>
    <t>TORRENTS PELAEZ, SANDRA</t>
  </si>
  <si>
    <t>DOMENE MAQUEDA, FELIPE</t>
  </si>
  <si>
    <t>CADENAS PASTOR, ALFREDO</t>
  </si>
  <si>
    <t>ANSALDO MOLINA, DAVID</t>
  </si>
  <si>
    <t>ORTILLES BLASCO, MIGUEL ANGEL</t>
  </si>
  <si>
    <t>ESCABIAS CHAVES, ANTONIO JOSE</t>
  </si>
  <si>
    <t>RUBIO TOCADOS, ANGEL</t>
  </si>
  <si>
    <t>MARTINEZ PASTOR, LUIS</t>
  </si>
  <si>
    <t>MONTORO PORRAS, JOSE</t>
  </si>
  <si>
    <t>GUARDIA GARCIA, JOSEP</t>
  </si>
  <si>
    <t>FRANCO PIQUE, RICARDO</t>
  </si>
  <si>
    <t>CARNERO PAVON, RAUL</t>
  </si>
  <si>
    <t>SORIA SORIA, DANIEL</t>
  </si>
  <si>
    <t>ANDERSIN, ERIK</t>
  </si>
  <si>
    <t>PEÑA NOBLE, DIEGO</t>
  </si>
  <si>
    <t>VARONA BENAVENTE, RAFAEL</t>
  </si>
  <si>
    <t>BEUMALA GUADAMILLAS, JORGE</t>
  </si>
  <si>
    <t>CASALS CEBRECOS, DAVID</t>
  </si>
  <si>
    <t>CORDERO TOVAR, JESUS ROMAN</t>
  </si>
  <si>
    <t>DIEZ PASCUAL, JAVIER</t>
  </si>
  <si>
    <t>MEURY SCAVINI, ELENA MONICA</t>
  </si>
  <si>
    <t>FERRER CANTERO, ANDRES</t>
  </si>
  <si>
    <t>MALDONADO BORI, SASHA</t>
  </si>
  <si>
    <t>HERNANDEZ AMAYA, EMILIO</t>
  </si>
  <si>
    <t>MORAES RODRIGUEZ, ANDRES</t>
  </si>
  <si>
    <t>ALBERT RIONE, JOAN</t>
  </si>
  <si>
    <t>SANCHEZ TORRES, JORDI</t>
  </si>
  <si>
    <t>LOPEZ GARCIA, FERNANDO JOSE</t>
  </si>
  <si>
    <t>LOPEZ MORENO, PEDRO</t>
  </si>
  <si>
    <t>HERNANDEZ ESPINOSA, FRANCISCO J</t>
  </si>
  <si>
    <t>CIERO BENITEZ, MANUEL</t>
  </si>
  <si>
    <t>MORA GALLEGO, JOSE</t>
  </si>
  <si>
    <t>GIL NAVARRI, MANUEL</t>
  </si>
  <si>
    <t>MARTINEZ ROMERO, ALFONSO</t>
  </si>
  <si>
    <t>GARCIA LOMBARDO, ELOI</t>
  </si>
  <si>
    <t>MONTAÑA FROILAN, JUAN BAUTISTA</t>
  </si>
  <si>
    <t xml:space="preserve">BARBOZA, JOEL HERIBERTO </t>
  </si>
  <si>
    <t>MILLS, ROBERT JOSEPH</t>
  </si>
  <si>
    <t>PUERTA SARDO, FERRAN</t>
  </si>
  <si>
    <t>GUIMO TORRENTS, JORDI</t>
  </si>
  <si>
    <t>GIRBAU TERRICABRES, JORDI</t>
  </si>
  <si>
    <t>PEREZ BLANQUELS, EMILIO LUIS</t>
  </si>
  <si>
    <t>PERALES ALCACER, PILAR</t>
  </si>
  <si>
    <t>FERNÁNDEZ VILORIA, JOSÉ</t>
  </si>
  <si>
    <t>ROS BADIA, ORIOL</t>
  </si>
  <si>
    <t>VERA PAVON, ANTONIO</t>
  </si>
  <si>
    <t>CREUS MARTORI, JOAN</t>
  </si>
  <si>
    <t>VARGAS CASTILLO, ANTONIO JESUS</t>
  </si>
  <si>
    <t>MOEBIUS, DIRK</t>
  </si>
  <si>
    <t>ORTILLES POBLADOR, IVAN</t>
  </si>
  <si>
    <t>ENCINAS LOPEZ, JOSE ANTONIO</t>
  </si>
  <si>
    <t>BARRERAS CABELLO, SERGIO</t>
  </si>
  <si>
    <t>MANZANO CASTELA, FRANCISCO</t>
  </si>
  <si>
    <t>ALBIZURI MAXIMINO, JUAN MIGUEL</t>
  </si>
  <si>
    <t>PONSICO SABARICH, JORDI</t>
  </si>
  <si>
    <t>QUIROS GAVILAN, JOSE ANTONIO</t>
  </si>
  <si>
    <t>COCA GARCIA, JUAN JOSE</t>
  </si>
  <si>
    <t>ROSA FUNEZ, JUAN ENRIQUE</t>
  </si>
  <si>
    <t>GIMENO ALBERT, MANUEL</t>
  </si>
  <si>
    <t>CUARTERO QUEROL, DANIEL</t>
  </si>
  <si>
    <t>HERNANZ SANCHEZ, BORJA</t>
  </si>
  <si>
    <t>CARRASCO VENTURA, AGAPITO</t>
  </si>
  <si>
    <t>RODRIGUEZ RODRIGUEZ, ALEJANDRO</t>
  </si>
  <si>
    <t>PEREZ VELEZ, FRANCISCO BRAULIO</t>
  </si>
  <si>
    <t>TARIBO CAMARASA, JAVIER</t>
  </si>
  <si>
    <t>BRUCE MEDINA, ARTURO</t>
  </si>
  <si>
    <t>MAS PUIGGROS, VALENTI</t>
  </si>
  <si>
    <t>LEDESMA CASTREJON, ENRIQUE</t>
  </si>
  <si>
    <t>CRESPI UFANO, RUBEN</t>
  </si>
  <si>
    <t>PANADES SERRES, EMILIANO</t>
  </si>
  <si>
    <t xml:space="preserve">FERNANDEZ FRANCO, RICARDO </t>
  </si>
  <si>
    <t>MAS PUIGGROS, ROSA</t>
  </si>
  <si>
    <t>FAJA POO, ARNAU</t>
  </si>
  <si>
    <t>SISTACH TRIOLA, NARCIS</t>
  </si>
  <si>
    <t>ANTUNEZ RODRIGUEZ, AVELINO</t>
  </si>
  <si>
    <t>CARNERO PAVON, ALEX</t>
  </si>
  <si>
    <t>RODRIGUEZ PASTOR, RUBEN</t>
  </si>
  <si>
    <t>JORDAN FABREGA, JORDI</t>
  </si>
  <si>
    <t>AMARE OLIVE, MARC</t>
  </si>
  <si>
    <t>COBO MARTINEZ, JOSE MANUEL</t>
  </si>
  <si>
    <t>MOLERO CARBONELL, JAVIER</t>
  </si>
  <si>
    <t>CARNEIRO SANCHEZ, CARMEN</t>
  </si>
  <si>
    <t>MARCHAN VACAS, ANDRES</t>
  </si>
  <si>
    <t>LUQUE CASTILLO, JAVIER</t>
  </si>
  <si>
    <t>COINES GARRIDO, FRANCISCO</t>
  </si>
  <si>
    <t>PÉREZ DÍAZ DEL C., SERGIO</t>
  </si>
  <si>
    <t>BOIRA BUISAN, BENITO</t>
  </si>
  <si>
    <t>GUERRE, PATRICK DIDIER</t>
  </si>
  <si>
    <t>MAUREL JIMENEZ, JORGE</t>
  </si>
  <si>
    <t>BURGUES FLAMARICH, MERCE</t>
  </si>
  <si>
    <t>GARCIA TAMUREJO, HECTOR</t>
  </si>
  <si>
    <t>CUJO BARNILS , EDUARD</t>
  </si>
  <si>
    <t>CARCASONA COMAS, JAVIER</t>
  </si>
  <si>
    <t>CABRERA MANSILLA, MANUEL</t>
  </si>
  <si>
    <t>PEÑA IBÁÑEZ, AGUSTÍN</t>
  </si>
  <si>
    <t xml:space="preserve">DÍAZ ANTÚNEZ, ALBERTO </t>
  </si>
  <si>
    <t>SALAYET ZUBIAURRE, JAIME</t>
  </si>
  <si>
    <t>ALBERT MANAU, XAVIER</t>
  </si>
  <si>
    <t>MARTINEZ PASTOR, JAVIER</t>
  </si>
  <si>
    <t>TUDELA MARIN, PEDRO</t>
  </si>
  <si>
    <t>MOK CHACÓN, KEVIN J.</t>
  </si>
  <si>
    <t>LLOCH ARCH, JOAN</t>
  </si>
  <si>
    <t>BORRULL HERNANDEZ, JUAN MANUEL</t>
  </si>
  <si>
    <t>BRAVO GARCIA, ANGEL</t>
  </si>
  <si>
    <t>BOLDO  PASCUAL, MONICA</t>
  </si>
  <si>
    <t>FUENTES FERNANDEZ, ADRIÀ</t>
  </si>
  <si>
    <t>GRAU LAPUERTA, EDUARDO</t>
  </si>
  <si>
    <t>COLOM CANILLAS, OSCAR</t>
  </si>
  <si>
    <t>MARTI PI-FIGUERAS, CARLOS</t>
  </si>
  <si>
    <t>ARIAS RODRIGUEZ, JAIME</t>
  </si>
  <si>
    <t>SALLENT YAGUAS, JORDI</t>
  </si>
  <si>
    <t>CARNEIRO SANCHEZ, RAFAELA</t>
  </si>
  <si>
    <t>NUÑEZ HERNANDEZ, FRANCISCA</t>
  </si>
  <si>
    <t>ABELLO TEIXELL, JOSEP</t>
  </si>
  <si>
    <t>AGUSTIN BARO, RAMON</t>
  </si>
  <si>
    <t>CARDONA BURGUES, ALVAR</t>
  </si>
  <si>
    <t>PUY COMPAS, JOSE</t>
  </si>
  <si>
    <t>GARRIGA PERIS, DAVID</t>
  </si>
  <si>
    <t>URETA MACHUCA, ENRIC</t>
  </si>
  <si>
    <t>CRESPI ATSET, JAVIER</t>
  </si>
  <si>
    <t>GARCIA MARTIN, PEDRO</t>
  </si>
  <si>
    <t>PERALES ALCACER, IRENE</t>
  </si>
  <si>
    <t>CARRASCO VENTURA, FRANCISCO</t>
  </si>
  <si>
    <t>ROCA ROIG, HECTOR</t>
  </si>
  <si>
    <t>ROMERO BARNET, CARMEN</t>
  </si>
  <si>
    <t>FIGULS AZOR, CARLOLS</t>
  </si>
  <si>
    <t>PLANAS ALFONSO, AARON</t>
  </si>
  <si>
    <t>RIERA SANCHEZ, FRANCISCO</t>
  </si>
  <si>
    <t>SALA MESTRES, GLORIA</t>
  </si>
  <si>
    <t>CERVANTES, RAFAEL ENRIQUE</t>
  </si>
  <si>
    <t>CALZADO FERNANDEZ, MANUEL</t>
  </si>
  <si>
    <t>ROMERO BURGOS, ROSER</t>
  </si>
  <si>
    <t>GALLEGO CASTILLO, RICARDO</t>
  </si>
  <si>
    <t>BALANYA VAZQUEZ, BLAI</t>
  </si>
  <si>
    <t>DELGADO YZUEL, JOSE</t>
  </si>
  <si>
    <t>BUIGUES PERNIAS, JORGE</t>
  </si>
  <si>
    <t>HARO HARO, FRANCISCO</t>
  </si>
  <si>
    <t>CONTIJOCH CLAVE, JOSE MARIA</t>
  </si>
  <si>
    <t>PIÑOL OBON, DANIEL</t>
  </si>
  <si>
    <t>SANCHEZ LIMON, DANIEL</t>
  </si>
  <si>
    <t>JORDA ANELL, JAVIER</t>
  </si>
  <si>
    <t>PONS MAS, GERARD</t>
  </si>
  <si>
    <t>GUSI GRACIA, FRANCESC  XAVIER</t>
  </si>
  <si>
    <t>MARIN LOPEZ, SERGIO</t>
  </si>
  <si>
    <t>RIPOLL SOLER, EDUARD</t>
  </si>
  <si>
    <t>SORIANO LEON, MANUEL</t>
  </si>
  <si>
    <t>CLEMENTE ANGERA, PERE</t>
  </si>
  <si>
    <t>SANS FARRE, SANTIAGO</t>
  </si>
  <si>
    <t>BARBERINI, MARZIA</t>
  </si>
  <si>
    <t>CARBALLO ROZADOS, M. JESUS</t>
  </si>
  <si>
    <t>SERRANO ROMERO, JUAN</t>
  </si>
  <si>
    <t>GONZALEZ CARRASCO, MIGUEL ANGEL</t>
  </si>
  <si>
    <t>GARCIA RODRIGUEZ, JONATAN</t>
  </si>
  <si>
    <t>BALLESPI SAMBOLA, BENET</t>
  </si>
  <si>
    <t>MORENO ORTEGA, SANTIAGO</t>
  </si>
  <si>
    <t>FERRARI, HECTOR OSCAR</t>
  </si>
  <si>
    <t>MANCHON MAS, CARLOS</t>
  </si>
  <si>
    <t xml:space="preserve">RUIZ RODRÍGUEZ, ANTONIO </t>
  </si>
  <si>
    <t>SANZ GIMENO, ALEJANDRO</t>
  </si>
  <si>
    <t>LOPEZ ROMERO, MAXIMILIANO</t>
  </si>
  <si>
    <t>ESCABIAS BORT, CARLOS</t>
  </si>
  <si>
    <t>CANDEL PI, DAVID</t>
  </si>
  <si>
    <t>MARTÏNEZ BONILLA, FRANCISCO</t>
  </si>
  <si>
    <t>SANCHEZ BODALO, JUAN CARLOS</t>
  </si>
  <si>
    <t>HERNANDEZ JABALERA, MANUEL</t>
  </si>
  <si>
    <t>OLIVA TUDELA, SANDRA</t>
  </si>
  <si>
    <t>VENTURA PEREZ, RICARD</t>
  </si>
  <si>
    <t>OLMOS CAMPANALES, JORDI</t>
  </si>
  <si>
    <t>PANYELLA CALLAO, DAVID</t>
  </si>
  <si>
    <t>MUÑOZ HERNANDEZ, JAVIER</t>
  </si>
  <si>
    <t>VALERO FERNANDEZ, RUBEN</t>
  </si>
  <si>
    <t xml:space="preserve">PONSA BELLONCH, JOSEP </t>
  </si>
  <si>
    <t>SUAREZ ALVAREZ, JOSE</t>
  </si>
  <si>
    <t>SOLDADO PORCEL, JOSE</t>
  </si>
  <si>
    <t>SANZ TERCERO, FERNANDO</t>
  </si>
  <si>
    <t>RODRIGUEZ LADRON DE GUEVARA, TERESA</t>
  </si>
  <si>
    <t>SANZ ESLAVA, FRANCISCO JAVIER</t>
  </si>
  <si>
    <t>PEREZ IBAÑEZ, ANNA ISABEL</t>
  </si>
  <si>
    <t>SAHAGUN NAVARRO, DAVID</t>
  </si>
  <si>
    <t>JULIA BATLLE, JAVIER</t>
  </si>
  <si>
    <t>ALVAREZ RODRIGUEZ, ANGELES</t>
  </si>
  <si>
    <t>CASAS VIDAL, MARCEL</t>
  </si>
  <si>
    <t>DEMIROV, VLADIMIR</t>
  </si>
  <si>
    <t>ESCOBAR CUIXART, PEDRO</t>
  </si>
  <si>
    <t>ALBORNOZ DIAZ, EDITH</t>
  </si>
  <si>
    <t>MARCE SERRANO, DAVID</t>
  </si>
  <si>
    <t>ROMAN MARTINEZ, JORGE</t>
  </si>
  <si>
    <t>MONFORT PALAZON, ISABEL</t>
  </si>
  <si>
    <t>SANGES MONFORT, JOAN</t>
  </si>
  <si>
    <t>PORTABELLA CORDOBA, JAVIER</t>
  </si>
  <si>
    <t>NAVARRO ABELLAN, JORDI</t>
  </si>
  <si>
    <t>ROMAN MARIN, FRANCISCO JESUS</t>
  </si>
  <si>
    <t>PACO PÉREZ, DIEGO</t>
  </si>
  <si>
    <t>NIN CARBONELL, CARLES</t>
  </si>
  <si>
    <t>MONTSENY CHESA, JAVIER</t>
  </si>
  <si>
    <t>HERNANDEZ GOMEZ, RAFAEL</t>
  </si>
  <si>
    <t>GARCIA-CALVILLO MIRALLES, MANUEL A</t>
  </si>
  <si>
    <t>SERRANO LARA, MARIA CONCEPCION</t>
  </si>
  <si>
    <t>SANZ ASENSIO, M. LUISA</t>
  </si>
  <si>
    <t>CHARCO HERNANDEZ, ENRIQUE</t>
  </si>
  <si>
    <t>LARA MARTINEZ, M. ISABEL</t>
  </si>
  <si>
    <t>JIMENEZ LOPEZ, DOMINGO</t>
  </si>
  <si>
    <t>CLAVE NOMDEDEU, MISERICORDIA</t>
  </si>
  <si>
    <t>BARRAGAN YEBRA, JUAN ANTONIO</t>
  </si>
  <si>
    <t>MAS RAMISA, JOSÉ MARIA</t>
  </si>
  <si>
    <t>GONZALEZ CARRASCO, JUAN CARLOS</t>
  </si>
  <si>
    <t>UBEDA CALZADILLA, JUAN ANTONIO</t>
  </si>
  <si>
    <t>SANZ MORENO, CRISTINA</t>
  </si>
  <si>
    <t>NICOLAS LOSADA, MARIO</t>
  </si>
  <si>
    <t>CAMPUZANO IBAÑEZ, ENRIQUE</t>
  </si>
  <si>
    <t>MARTIN ZARCO, JOAN CARLES</t>
  </si>
  <si>
    <t>BALLESTA TEJERO, ALONSO</t>
  </si>
  <si>
    <t>CASANOVA YAÑEZ, ANNA ROSA</t>
  </si>
  <si>
    <t>PETIT VILA, JORDI</t>
  </si>
  <si>
    <t>GARCÍA GONZÁLEZ, JOSÉ LUIS</t>
  </si>
  <si>
    <t>GRAU MASIP, JAIME</t>
  </si>
  <si>
    <t>ROSAS CABEZAS, MIQUEL</t>
  </si>
  <si>
    <t>MARTINEZ RODRIGUEZ, JESUS</t>
  </si>
  <si>
    <t>PALLARES SORIA, JOSE SERGI</t>
  </si>
  <si>
    <t>MORENO CASTAN, GERARD</t>
  </si>
  <si>
    <t>LOPEZ CEA, FRANCISCO JAVIER</t>
  </si>
  <si>
    <t>FERNANDEZ VILORIA, EDUARDO</t>
  </si>
  <si>
    <t>MONES MARTINEZ , ALFONSO</t>
  </si>
  <si>
    <t>MONTORO SANZ, RICARDO</t>
  </si>
  <si>
    <t>SANCHEZ BODALO, DESIDERIO</t>
  </si>
  <si>
    <t>CASTRILLO VALLESPI, CLEMENTE</t>
  </si>
  <si>
    <t>PETRUZZELLI NEGRISOLO, MONICA</t>
  </si>
  <si>
    <t>DÍAZ CERVANTES, ANTONIO</t>
  </si>
  <si>
    <t>FLORES VIDAL, JOAN</t>
  </si>
  <si>
    <t>DE ERAUSQUIN PEDREROL, IÑAKI</t>
  </si>
  <si>
    <t>MUÑOZ CASADO, CESAR</t>
  </si>
  <si>
    <t>GIBERT JUBANY, JOSEP ALBERT</t>
  </si>
  <si>
    <t xml:space="preserve">MORA FONT, ARTURO </t>
  </si>
  <si>
    <t>HERRERA CAMPOS, ANGEL</t>
  </si>
  <si>
    <t>FERRER MINGORANCE, ANTONIO</t>
  </si>
  <si>
    <t>DUASO AMAT, PILAR</t>
  </si>
  <si>
    <t>PAZOS SARDA, NATALIA</t>
  </si>
  <si>
    <t>PASCUAL VIDAL, NEMESIS</t>
  </si>
  <si>
    <t>DOMINGUEZ GRIS, SERGIO</t>
  </si>
  <si>
    <t>FUENTE CATALA, PATRICIA</t>
  </si>
  <si>
    <t>TRIGUEROS PAVÓN, JORDI</t>
  </si>
  <si>
    <t>MONTES DE OCA, NEFTALÍ</t>
  </si>
  <si>
    <t>SALINE FUSTE, SARA</t>
  </si>
  <si>
    <t>MORIATIS, JORGE</t>
  </si>
  <si>
    <t>GUASCH ESPI, RAMON</t>
  </si>
  <si>
    <t>ORTIZ MONCLUS, JESUS ANTONIO</t>
  </si>
  <si>
    <t>RAFEL BERGADA, RAMON MARIA</t>
  </si>
  <si>
    <t>CORTES SIERRA, GERARDO</t>
  </si>
  <si>
    <t>GONZÁLEZ MARTÍNEZ, DANIEL</t>
  </si>
  <si>
    <t>ROIG FARRERA, MIQUEL ANGEL</t>
  </si>
  <si>
    <t>REY AZNAR, LLUIS</t>
  </si>
  <si>
    <t>LOPEZ CALLEJAS, JOSE LUIS</t>
  </si>
  <si>
    <t>CID ESPELTA, PAU</t>
  </si>
  <si>
    <t>RACIONERO GARCIA, EMILIO</t>
  </si>
  <si>
    <t>VALLS GIRALT, CRISTINA</t>
  </si>
  <si>
    <t>OURO NAVIA, ROBERTO</t>
  </si>
  <si>
    <t>GARCIA ROSA, MARISA</t>
  </si>
  <si>
    <t>AGUILERA SAINZ, ANTONIO</t>
  </si>
  <si>
    <t>GARCIA MUÑOZ, JOSE MANUEL</t>
  </si>
  <si>
    <t>RODRÍGUEZ RODRÍGUEZ, OSCAR</t>
  </si>
  <si>
    <t>SANS POLO, JAUME</t>
  </si>
  <si>
    <t>DEL POZO ESTEBAN, VICENTE</t>
  </si>
  <si>
    <t>GOERLICH, SHANDOR</t>
  </si>
  <si>
    <t>PRAT BASSA, DAVID</t>
  </si>
  <si>
    <t>UÑO GONZALEZ, DAVID</t>
  </si>
  <si>
    <t>GALLEGO HERRERA, NIEVES</t>
  </si>
  <si>
    <t>RODRIGUEZ LADRON DE GUEVARA, ANGEL</t>
  </si>
  <si>
    <t>ARTACHO FULLERACHS, VANESA</t>
  </si>
  <si>
    <t>AVILES VICO, CARLOS</t>
  </si>
  <si>
    <t>ABADAL PEREZ, FRANCISCO</t>
  </si>
  <si>
    <t>MONTANER LINARES, NÚRIA</t>
  </si>
  <si>
    <t>MONCUNILL SANTASUSANA, LLUIS</t>
  </si>
  <si>
    <t>LORENTE TELLO, SARA</t>
  </si>
  <si>
    <t>SANGES ESMERATS, MARCELINO</t>
  </si>
  <si>
    <t xml:space="preserve">VALLÈS SÁNCHEZ, ÁNGEL </t>
  </si>
  <si>
    <t>MARGULLON ANSELMO, ANDRÈS</t>
  </si>
  <si>
    <t>FERNANDEZ ADSUARA, JORDI</t>
  </si>
  <si>
    <t>TARREGA ROMAGUERA, ELENA</t>
  </si>
  <si>
    <t>GÓMEZ SANCHEZ, FRANCISCO JAVIER</t>
  </si>
  <si>
    <t>SOLA CANTO, JAIME</t>
  </si>
  <si>
    <t>FLORENSA ORTIGA, EDUARDO</t>
  </si>
  <si>
    <t>PLANAS MARTI, XAVIER</t>
  </si>
  <si>
    <t>ALCOVE CLAVE, SILVIA</t>
  </si>
  <si>
    <t>GARCIA GONZALEZ, JORDI</t>
  </si>
  <si>
    <t>MELENDEZ BEJAR, FRANCISCA</t>
  </si>
  <si>
    <t>MARCE VIÑAS, TERESA M.</t>
  </si>
  <si>
    <t>PORCEL NAVARRO, MARIA CRISTINA</t>
  </si>
  <si>
    <t>RUIZ GARCIA, ROSA MARIA</t>
  </si>
  <si>
    <t>LUCAS PEREZ, SERGIO</t>
  </si>
  <si>
    <t>VALERO BENITEZ, JUAN CARLOS</t>
  </si>
  <si>
    <t>VALLES LOPEZ, MARC</t>
  </si>
  <si>
    <t>OSUNA CHAMIZO, RAFAELA</t>
  </si>
  <si>
    <t>GARCIA DUEÑAS,  M. ANGELS</t>
  </si>
  <si>
    <t xml:space="preserve">SANZ MORENO, JOSÉ </t>
  </si>
  <si>
    <t xml:space="preserve">LLORET MOLINERO, DANIEL </t>
  </si>
  <si>
    <t>RODRIGUEZ CARMONA, DAVID</t>
  </si>
  <si>
    <t>MARTÍNEZ FERNÁNDEZ, JUAN RAMON</t>
  </si>
  <si>
    <t>LINARES TELLEZ, FRANCESC</t>
  </si>
  <si>
    <t>MASSANES LAORDEN, JOAN</t>
  </si>
  <si>
    <t>SOLE SIMO, MERCE</t>
  </si>
  <si>
    <t>TENA ARANDA, MARIA DEL MAR</t>
  </si>
  <si>
    <t>MOLERA TERUEL, IRENE</t>
  </si>
  <si>
    <t>SANCHEZ MATA, OSCAR</t>
  </si>
  <si>
    <t>BELTRAN RIVERA, MONICA</t>
  </si>
  <si>
    <t>GUERRERO RODRIGUEZ, JUAN</t>
  </si>
  <si>
    <t>FERNANDEZ COLLADO, VICENÇ</t>
  </si>
  <si>
    <t>MONTIEL SÁNCHEZ, ANTONIO</t>
  </si>
  <si>
    <t>CALDERON ALVARO, MONTSERRAT</t>
  </si>
  <si>
    <t>GARCIA CAMPS, MANUELA</t>
  </si>
  <si>
    <t>DELGADO SERRANO, ANA MARIA</t>
  </si>
  <si>
    <t>VALLÈS REYES, JULIO</t>
  </si>
  <si>
    <t xml:space="preserve">ALBERT VILLALBA, CRISTOBAL </t>
  </si>
  <si>
    <t>MONTAÑA LOPEZ, SERGI</t>
  </si>
  <si>
    <t>SANCHEZ MATA, DANIEL</t>
  </si>
  <si>
    <t xml:space="preserve">CRUZ MORALES, DANIEL </t>
  </si>
  <si>
    <t>MARQUÉS BELTRAN, DAVID</t>
  </si>
  <si>
    <t xml:space="preserve">GARCÍA ALONSO, SÍLVIA </t>
  </si>
  <si>
    <t>ZAFORAS ADELL, MARIA DEL CARMEN</t>
  </si>
  <si>
    <t>PICO GIMÉNEZ, JORDI</t>
  </si>
  <si>
    <t>SALA MESTRES, M. ANGELS</t>
  </si>
  <si>
    <t>SANCHEZ BARDUZAL, JOSE ENRIQUE</t>
  </si>
  <si>
    <t>RIERA CASANOVA, JAVIER</t>
  </si>
  <si>
    <t>SOLER JARABO, FERNANDO</t>
  </si>
  <si>
    <t>MUELA MORENO, FRANCISCA</t>
  </si>
  <si>
    <t>LOPEZ MACAYA, M. ANGELS</t>
  </si>
  <si>
    <t>LAFUENTE MARTINEZ, IVAN</t>
  </si>
  <si>
    <t>LUSHMYTSKA, YULIYA</t>
  </si>
  <si>
    <t>DOMENE CASANOVA, DANIEL</t>
  </si>
  <si>
    <t>FRANCO MARCH, PILAR</t>
  </si>
  <si>
    <t>CADENAS BELCHI, SUSANA</t>
  </si>
  <si>
    <t>TORRES MUÑOZ, JAVIER</t>
  </si>
  <si>
    <t>SANCHEZ RODRIGUEZ, MONTSERRAT</t>
  </si>
  <si>
    <t>RUIZ MARTINEZ, NURIA</t>
  </si>
  <si>
    <t>GARCIA GONZALEZ, ROBERTO</t>
  </si>
  <si>
    <t>ANGUERA SAMITIER, BERNAT</t>
  </si>
  <si>
    <t>DEL CERRO SANGÜESA, RAUL</t>
  </si>
  <si>
    <t>PANYELLA CALLAO, DANIEL</t>
  </si>
  <si>
    <t>DEMENTIEVA, SVETLANA</t>
  </si>
  <si>
    <t>GRAU LAPUERTA, DANIEL</t>
  </si>
  <si>
    <t>MARQUEZ PUEYO, ALEJANDRO</t>
  </si>
  <si>
    <t>ARENAS CARO, LUIS</t>
  </si>
  <si>
    <t>NAPAL GIOL, NURIA</t>
  </si>
  <si>
    <t>CHAPARRO DOMINGUEZ, ALBERTO</t>
  </si>
  <si>
    <t>PEREZ LOPEZ, DAVID</t>
  </si>
  <si>
    <t>ROCA SALVATELLA, FRANCESC</t>
  </si>
  <si>
    <t>HERNANDEZ MARTINEZ, MONTSERRAT</t>
  </si>
  <si>
    <t>TRALLERO ROSELL, EMMA</t>
  </si>
  <si>
    <t>PEREZ PUYO, LYDIA</t>
  </si>
  <si>
    <t>MAS PUIGGROS, ANNA</t>
  </si>
  <si>
    <t>FRANCH CASSOLES, SALVADOR</t>
  </si>
  <si>
    <t>PACO BAILÓN, DIDAC</t>
  </si>
  <si>
    <t>SESE PEREZ, ROSA ELENA</t>
  </si>
  <si>
    <t>GIRAL BATLLE, ERNEST</t>
  </si>
  <si>
    <t>LOPEZ CARCELES, JUAN RAMON</t>
  </si>
  <si>
    <t>BENAVENT CUSI, FRANCESC</t>
  </si>
  <si>
    <t xml:space="preserve">PUIG GÓMEZ, RAFAEL </t>
  </si>
  <si>
    <t>TANCO OLIVERAS, MARTA</t>
  </si>
  <si>
    <t>VILANOVA FORCADA, FRANCESC XAVIER</t>
  </si>
  <si>
    <t>LUNA IGLESIAS, ANTONIO</t>
  </si>
  <si>
    <t>GAMEZ ESTRADA, CARLOS</t>
  </si>
  <si>
    <t>CAHIS SEGURA, MIGUEL P.</t>
  </si>
  <si>
    <t xml:space="preserve">TRELL MONTANER, JOAQUIM </t>
  </si>
  <si>
    <t>VALLES GALAN, MARCOS</t>
  </si>
  <si>
    <t>GARCIA PEREZ, SERGI</t>
  </si>
  <si>
    <t>QUEROL FABREGAT, RAUL</t>
  </si>
  <si>
    <t>DE LA CRUZ MARCOS, DAVID</t>
  </si>
  <si>
    <t>NOUAYHID MAKEREM, SALIM</t>
  </si>
  <si>
    <t>SERRANO DÍAZ, IVAN</t>
  </si>
  <si>
    <t>CASTILLO LEON, FRANCISCO</t>
  </si>
  <si>
    <t>TORRALBA MARIN, ALICIA</t>
  </si>
  <si>
    <t>MAESTRE GARCIA, M. CARMEN</t>
  </si>
  <si>
    <t>CORDERO TOMILLO, PATRICIA</t>
  </si>
  <si>
    <t>BLAZQUEZ PÉREZ, DIDAC</t>
  </si>
  <si>
    <t>ESCOFET SORIANO, JORDI</t>
  </si>
  <si>
    <t>ORTI BLASCO, JUAN</t>
  </si>
  <si>
    <t>MOLINA RUBIO, RAFAEL</t>
  </si>
  <si>
    <t>HERREROS PORTA, DANIEL</t>
  </si>
  <si>
    <t xml:space="preserve">MARTÍNEZ SÁNCHEZ, FELIPE </t>
  </si>
  <si>
    <t>LLORET MOLINERO, CARLOS</t>
  </si>
  <si>
    <t>LOPEZ GOMEZ, ESPERANZA</t>
  </si>
  <si>
    <t xml:space="preserve">CAMPOS PEÑARANDA, SERGIO </t>
  </si>
  <si>
    <t>SHIN, DAVID YOUNG CHAI</t>
  </si>
  <si>
    <t>VALERO HERNANDEZ, ANTONIO</t>
  </si>
  <si>
    <t>CONCA PASTOR, JOSÉ A.</t>
  </si>
  <si>
    <t>PASTOR ORENGO, CARLOS</t>
  </si>
  <si>
    <t>AQUINO ÚRSULA, ROSA</t>
  </si>
  <si>
    <t>FUENTES VISSER, KEVIN</t>
  </si>
  <si>
    <t>FUENTES MARÍN, TERESA</t>
  </si>
  <si>
    <t xml:space="preserve">CÁCERES MONTJANO, DIÓGENES </t>
  </si>
  <si>
    <t>GARCIA ALBIÑANA, GEMMA</t>
  </si>
  <si>
    <t>PRAT SANTAMARIA, JAVIER</t>
  </si>
  <si>
    <t>VALLEJO BOBE, VICTOR</t>
  </si>
  <si>
    <t>MARTI MIRO, JAUME</t>
  </si>
  <si>
    <t>FERNANDEZ CARRASCO, JORGE</t>
  </si>
  <si>
    <t>PEREZ ALMAGRO, CARMEN NIEVES</t>
  </si>
  <si>
    <t>BAILÓN SASTRE, ESTHER</t>
  </si>
  <si>
    <t>BOSCH ROCA, ADRIANA</t>
  </si>
  <si>
    <t>SANMARTI SANJOSE, RUBEN</t>
  </si>
  <si>
    <t>MOYA GARCIA, LAIA</t>
  </si>
  <si>
    <t>VILAR ALVAREZ, JUAN MANUEL</t>
  </si>
  <si>
    <t>FUENTES GRAU, RAMON</t>
  </si>
  <si>
    <t xml:space="preserve">GORDO OLLES, ALBERTO </t>
  </si>
  <si>
    <t>CAHIS MARTÍNEZ, FRANCISCO</t>
  </si>
  <si>
    <t>TORRES AFFROY, VANESSA</t>
  </si>
  <si>
    <t>GONZALEZ DOMINGUEZ, TEODORO</t>
  </si>
  <si>
    <t>COLLELL BLANCO, ESTEVE</t>
  </si>
  <si>
    <t xml:space="preserve">PIQUE PUIGGENE, XAVIER </t>
  </si>
  <si>
    <t>RODRIGUEZ MAESTRE, ANNA</t>
  </si>
  <si>
    <t xml:space="preserve">PIQUE REIG, JOAN </t>
  </si>
  <si>
    <t>PALMA IBAÑEZ, ANGELES</t>
  </si>
  <si>
    <t>GARCÍA GONZÁLEZ, CARLOS A.</t>
  </si>
  <si>
    <t>VALERO GRANDIA, ANTONIO</t>
  </si>
  <si>
    <t>MUÑOZ MORA, JESUS A.</t>
  </si>
  <si>
    <t>PRATS ESPEJEL, IVAN</t>
  </si>
  <si>
    <t>BASSA  JANSANA, JORDI</t>
  </si>
  <si>
    <t>PLACENTI, GABRIEL</t>
  </si>
  <si>
    <t>ROCANDIO CLUA, FERRAN</t>
  </si>
  <si>
    <t>VALLEJO ARIZA, ALFONSO</t>
  </si>
  <si>
    <t>MONTORO SALVATIERRA, PEDRO</t>
  </si>
  <si>
    <t>LILIAN ALCARAZ, NATALIA</t>
  </si>
  <si>
    <t>IRANZO CID, INGRID</t>
  </si>
  <si>
    <t>BELCHI MORENO, FRANCISCA</t>
  </si>
  <si>
    <t>MARTINEZ ARROYO, JOSEFINA</t>
  </si>
  <si>
    <t>CALAF BARBER, ALBERT</t>
  </si>
  <si>
    <t>SÁNCHEZ FERNÁNDEZ, JOSÉ A.</t>
  </si>
  <si>
    <t>FRAILE TOR, ANNA</t>
  </si>
  <si>
    <t>QUEROL ZAPATERO, SONIA</t>
  </si>
  <si>
    <t>RODRIGUEZ BERRUEZO, ALFONSO</t>
  </si>
  <si>
    <t>DURANY BALS, SEBASTIÀ</t>
  </si>
  <si>
    <t>CORTES LOPEZ, IRENE</t>
  </si>
  <si>
    <t xml:space="preserve">CERVANTES MORA, CARMEN </t>
  </si>
  <si>
    <t>TORRENTS PELAEZ, MARINA</t>
  </si>
  <si>
    <t>WERTH, STEFFI</t>
  </si>
  <si>
    <t>DE ERAUSQUIN PULGAR, ALEXANDRA</t>
  </si>
  <si>
    <t>GÁLVEZ LABRADOR, M. DEL MAR</t>
  </si>
  <si>
    <t>BRAVO BELLIDO, M. CARMEN</t>
  </si>
  <si>
    <t>LORES MARTIN, JOAQUIN</t>
  </si>
  <si>
    <t>FERNÁNDEZ CAMPOS, NOEMÍ</t>
  </si>
  <si>
    <t>VILA JOANEDA, ROSA MARIA</t>
  </si>
  <si>
    <t>PUIG MARTÍ, RAFAEL</t>
  </si>
  <si>
    <t>ORTUÑO COMPANY, VICENTE</t>
  </si>
  <si>
    <t>CELDRAN MARQUEZ, M. DOLORES</t>
  </si>
  <si>
    <t>CORTÉS GONZÁLEZ, RUBÉN</t>
  </si>
  <si>
    <t>RODRIGUEZ GAMIZ, XAVIER</t>
  </si>
  <si>
    <t>FREIRE GINER, JAVIER</t>
  </si>
  <si>
    <t>PERAL CAMPS, DAVID</t>
  </si>
  <si>
    <t>PALACIN SALINAS, MERCEDES</t>
  </si>
  <si>
    <t>ESCRICHE RODRIGUEZ, FRANCISCO</t>
  </si>
  <si>
    <t>LLONCH SÁEZ, JOSEFA</t>
  </si>
  <si>
    <t>FIGUERAS FRESQUET, MARINA</t>
  </si>
  <si>
    <t>RODRIGUEZ MONCUNILL, ANNA M.</t>
  </si>
  <si>
    <t>PANTOJA FERNANDEZ, VANESA</t>
  </si>
  <si>
    <t>DIAZ GINER, DAVID</t>
  </si>
  <si>
    <t>GARCÍA FENOY, M. CARMEN</t>
  </si>
  <si>
    <t>SÁNCHEZ LLOANSI, MERITXELL</t>
  </si>
  <si>
    <t>GARCÍA MERLOS, M. JOSEFA</t>
  </si>
  <si>
    <t>SEGOVIA CASTILLO, SARA</t>
  </si>
  <si>
    <t xml:space="preserve">MARTÍNEZ MARTÍN, YOLANDA </t>
  </si>
  <si>
    <t>HERRANZ RIBERA, VICTOR</t>
  </si>
  <si>
    <t>GAGLIARDE RIU, ESTEFANIA</t>
  </si>
  <si>
    <t>MONTORO SANZ, CRISTOFER</t>
  </si>
  <si>
    <t>GARRIGA ROMERO, DAVID</t>
  </si>
  <si>
    <t>AGUILAR PELLIZA, SUSANA</t>
  </si>
  <si>
    <t xml:space="preserve">GIMENO GARCÍA, MERCEDES </t>
  </si>
  <si>
    <t>DE ERAUSQUIN PULGAR, JUDITH</t>
  </si>
  <si>
    <t>MARTINEZ CARDUS, NURIA</t>
  </si>
  <si>
    <t>ORTIZ JIMENEZ, Mª ASCENSION</t>
  </si>
  <si>
    <t>TEIXIDO SORIANO, JOSE</t>
  </si>
  <si>
    <t>DIAZ DIAZ, SARA</t>
  </si>
  <si>
    <t>GARCIA UROZ, JAVIER</t>
  </si>
  <si>
    <t>BOSCH GIRÓ, MARTA</t>
  </si>
  <si>
    <t>POVEDA CATALAN, MARIA TERESA</t>
  </si>
  <si>
    <t>DE ERAUSQUIN PULGAR, CARLA</t>
  </si>
  <si>
    <t>SÁNCHEZ LLOANSI, LAIA</t>
  </si>
  <si>
    <t>FUENTES VISSER, STEPHANIE</t>
  </si>
  <si>
    <t>FERRER MELENDEZ, MAEBA</t>
  </si>
  <si>
    <t>VICENTE PEREÑA, LEVI</t>
  </si>
  <si>
    <t>ESPINOSA LOPEZ, JESUS</t>
  </si>
  <si>
    <t>FERNANDEZ GRANDE, SANTIAGO</t>
  </si>
  <si>
    <t>CASTILLO AREVALO, ANGEL</t>
  </si>
  <si>
    <t>VIÑOLAS VALLEGA, ALBERT</t>
  </si>
  <si>
    <t>MARTINEZ MARTINEZ, MARINA DOLORES</t>
  </si>
  <si>
    <t>GARCIA LOPEZ, JOSE IGNACIO</t>
  </si>
  <si>
    <t>SANCHEZ MIGUEL, BEATRIZ</t>
  </si>
  <si>
    <t>HERNANDEZ ESPINOSA, CRISTINA</t>
  </si>
  <si>
    <t>JIMENEZ AGRAMUNT, BENJAMIN</t>
  </si>
  <si>
    <t>JIMENEZ BARRUZ, EUFRASIO</t>
  </si>
  <si>
    <t xml:space="preserve">BAULO PRAT, MIRIAM </t>
  </si>
  <si>
    <t xml:space="preserve">FERNÁNDEZ CAPEL, JUAN </t>
  </si>
  <si>
    <t>LOPEZ PEREZ, SILVIA</t>
  </si>
  <si>
    <t>MOLERO CARBONELL, CARLOS</t>
  </si>
  <si>
    <t>GALVEZ CORCHUELO, MANUEL</t>
  </si>
  <si>
    <t>GARCIA ALFONSO, RODRIGO</t>
  </si>
  <si>
    <t>ROJAS MARCH, MARIA</t>
  </si>
  <si>
    <t>ARNEDO DEL POZO, MARIA CRISTINA</t>
  </si>
  <si>
    <t>PARRA PARRA, MIGUEL ANGEL</t>
  </si>
  <si>
    <t>BERRUEZO PAU, FELIPE</t>
  </si>
  <si>
    <t>CANOVAS MARTINEZ, EMILI</t>
  </si>
  <si>
    <t>ALDANA DE RIOS, YANIA</t>
  </si>
  <si>
    <t>AGUILERA CENTELLES, DAVID</t>
  </si>
  <si>
    <t>GARBAYO PASTOR, JUAN CARLOS</t>
  </si>
  <si>
    <t>GUTIERREZ CALZADO, JOSE</t>
  </si>
  <si>
    <t>MARIAN ANTONOAE, IONUT</t>
  </si>
  <si>
    <t>SANGERMAN RAMELLS, JOSEP</t>
  </si>
  <si>
    <t>ORLANDI  ROSATI, SERGIO</t>
  </si>
  <si>
    <t>SANS BAYON, CARLOS</t>
  </si>
  <si>
    <t>BOSIO, CARLOS CONRADO</t>
  </si>
  <si>
    <t>LIMON HERNANDEZ, JULIANA</t>
  </si>
  <si>
    <t>Fase Classificacio</t>
  </si>
  <si>
    <t>Fase Final</t>
  </si>
  <si>
    <t>MASTER DE CATALUNYA 2006-2007 MASCULI</t>
  </si>
  <si>
    <t>M. PEREZ</t>
  </si>
  <si>
    <t>R. GALVEZ</t>
  </si>
  <si>
    <t>V. HURTADO</t>
  </si>
  <si>
    <t>C. IRANZO</t>
  </si>
  <si>
    <t>D. ANSALDO</t>
  </si>
  <si>
    <t>J. GUARDIA</t>
  </si>
  <si>
    <t>J. ALBERT</t>
  </si>
  <si>
    <t>A. ROCA</t>
  </si>
  <si>
    <t>S. TORRENTS</t>
  </si>
  <si>
    <t>M. BURGUES</t>
  </si>
  <si>
    <t>P. PERALES</t>
  </si>
  <si>
    <t>R. MAS</t>
  </si>
  <si>
    <t>F. NUÑEZ</t>
  </si>
  <si>
    <t>MJ. CARBALLO</t>
  </si>
  <si>
    <t>R. CARNEIRO</t>
  </si>
  <si>
    <t>R . ROMERO</t>
  </si>
  <si>
    <t>MA. ALVAREZ</t>
  </si>
  <si>
    <t>PART</t>
  </si>
  <si>
    <t>KIEMPPAINEN, JOUNI</t>
  </si>
  <si>
    <t>MONTFORT RIFE, LLUIS</t>
  </si>
  <si>
    <t>ALHEN, PETER</t>
  </si>
  <si>
    <t>GIBERT, SERGE FRANÇOIS</t>
  </si>
  <si>
    <t>CASSE, CHRISTIAN</t>
  </si>
  <si>
    <t>MARTINEZ LLORIA, MANUEL</t>
  </si>
  <si>
    <t xml:space="preserve">SINGH KAUR, BALBIR </t>
  </si>
  <si>
    <t>PIDEIL, JEAN</t>
  </si>
  <si>
    <t xml:space="preserve">SORIANO LEÓN, ALEIX </t>
  </si>
  <si>
    <t>SANABRIA SALAZAR, FRANCISCO</t>
  </si>
  <si>
    <t>SORIANO MARZAL, ANTONIO JOSE</t>
  </si>
  <si>
    <t>DELGADO PRIEGO, JOSEP</t>
  </si>
  <si>
    <t>RODRÍGUEZ MARTI, PEDRO</t>
  </si>
  <si>
    <t>LOPEZ ENRIQUEZ, MANUEL</t>
  </si>
  <si>
    <t>SAGANA MENDOZA, BERNIE</t>
  </si>
  <si>
    <t>PRIEGO ESPEJO, MANUEL</t>
  </si>
  <si>
    <t>PRIEGO SANCHEZ, M. ANGEL</t>
  </si>
  <si>
    <t>BLAIZAC SOLA, MARC</t>
  </si>
  <si>
    <t>ALCOVE CAÑELLES, GABRIEL</t>
  </si>
  <si>
    <t>PI FABREGA, JOSEP</t>
  </si>
  <si>
    <t>FREIXINOS, FRANK</t>
  </si>
  <si>
    <t>PUJOL SALAMAÑA, LLUIS</t>
  </si>
  <si>
    <t>MANITA GERÓNIMO, FERNANDO</t>
  </si>
  <si>
    <t>RECIO RODRIGUEZ, JUAN JOSÉ</t>
  </si>
  <si>
    <t>MEDIAVILLA, EMMANUELE</t>
  </si>
  <si>
    <t>WESLEY ROTTY, PATRICK</t>
  </si>
  <si>
    <t>LORENTE TELLO, ELOY</t>
  </si>
  <si>
    <t>FERNANDEZ RODRIGUEZ, JAVIER</t>
  </si>
  <si>
    <t>REIG, ASUNCIÓN</t>
  </si>
  <si>
    <t>RECIO RODRIGUEZ, LUZDIVINO</t>
  </si>
  <si>
    <t>ARTESERO VEGA, FERNANDO</t>
  </si>
  <si>
    <t>FREIXINOS, LIJANA</t>
  </si>
  <si>
    <t>MARSEU, LAURENCE</t>
  </si>
  <si>
    <t xml:space="preserve">MORCUENDE, MARTÍN </t>
  </si>
  <si>
    <t>ROCA OÑA, FRANCISCO JAVIER</t>
  </si>
  <si>
    <t>DE LA CRUZ TAVERO, CARLOS</t>
  </si>
  <si>
    <t>ALIAGA VALIENTE, JOSE L.</t>
  </si>
  <si>
    <t>PUIG MASSALLE, JOSEP MARIA</t>
  </si>
  <si>
    <t>LOPEZ DE MURILLAS, JAIME</t>
  </si>
  <si>
    <t xml:space="preserve">BLAIZAC, PHILIPPE ALAIN </t>
  </si>
  <si>
    <t>ALEGRE LLAVERIA, SANTIAGO</t>
  </si>
  <si>
    <t xml:space="preserve">DURAN DURAN, JORDI </t>
  </si>
  <si>
    <t>MARTI PERALES, PERE</t>
  </si>
  <si>
    <t>ROCA OÑA, MARCOS</t>
  </si>
  <si>
    <t>GONZALEZ JUNCA, RAUL</t>
  </si>
  <si>
    <t xml:space="preserve">TORRECILLAS DE PEDRO, EVA </t>
  </si>
  <si>
    <t xml:space="preserve">HERNÁNDEZ GUARDEÑO, ANTONIO </t>
  </si>
  <si>
    <t xml:space="preserve">TORRALBA, JORDI </t>
  </si>
  <si>
    <t>FUENZALIDA VILICIC, EFRAIN YERKO</t>
  </si>
  <si>
    <t>RODRÍGUEZ HERNANDEZ, JESUS</t>
  </si>
  <si>
    <t>JARA AMBEL, EMILIO JOSE</t>
  </si>
  <si>
    <t>APARICIO FUENTES, JORGE</t>
  </si>
  <si>
    <t>BARTEL RODRIGUEZ MARIBINA, SVEN-HOLGER</t>
  </si>
  <si>
    <t>PÉREZ YESTE, PERE</t>
  </si>
  <si>
    <t xml:space="preserve">FERNÁNDEZ ROVIRA, XAVIER </t>
  </si>
  <si>
    <t>MASSANA GASSÓ, JORDI</t>
  </si>
  <si>
    <t>DURANY VERA, SEBASTIA</t>
  </si>
  <si>
    <t>MOSQUERA ARANDA, JAVIER</t>
  </si>
  <si>
    <t xml:space="preserve">GILABERT ROZAS, JOAN </t>
  </si>
  <si>
    <t>OTERO OTERO, MIQUEL</t>
  </si>
  <si>
    <t xml:space="preserve">SEMPERE GANCHARRO, MOISÉS </t>
  </si>
  <si>
    <t xml:space="preserve">TANCO OLIVERAS, CRISTINA </t>
  </si>
  <si>
    <t xml:space="preserve">MORENO CAMACHO, MARIO F. </t>
  </si>
  <si>
    <t xml:space="preserve">CASTELLÓ ASENSIO, EDUARDO </t>
  </si>
  <si>
    <t>BAHAMONDE PLA, JUDITH</t>
  </si>
  <si>
    <t xml:space="preserve">HERNÁNDEZ VERGARA, JOSÉ </t>
  </si>
  <si>
    <t>RAMIS FONTARNAU, MARTA</t>
  </si>
  <si>
    <t xml:space="preserve">TOVIAS PÉREZ, RAUL </t>
  </si>
  <si>
    <t xml:space="preserve">VALDENEBRO FERNÁNDEZ, PEDRO J. </t>
  </si>
  <si>
    <t xml:space="preserve">TORNER, FIGU </t>
  </si>
  <si>
    <t xml:space="preserve">ARIAS ACOSTA, LUIS </t>
  </si>
  <si>
    <t>PELLITERO PUIG, HECTOR</t>
  </si>
  <si>
    <t>CARRASCO IZQUIERDO, ALBERTO</t>
  </si>
  <si>
    <t>TORNÉ HERNÁNDEZ, ESTHER</t>
  </si>
  <si>
    <t>TORAL FERRER, MANEL</t>
  </si>
  <si>
    <t xml:space="preserve">RODRÍGUEZ REÑÉ, NÚRIA </t>
  </si>
  <si>
    <t>GARCIA GONZALEZ, Mª JESUS</t>
  </si>
  <si>
    <t>YERAY ROMERO SALAZAR</t>
  </si>
  <si>
    <t xml:space="preserve">ALBERTI RAMIO, DANIEL </t>
  </si>
  <si>
    <t xml:space="preserve">MORENO CAMACHO, MARCOS </t>
  </si>
  <si>
    <t xml:space="preserve">PÁREZ RESÓN, JULIÁN </t>
  </si>
  <si>
    <t>ESTREMS, GERARD</t>
  </si>
  <si>
    <t xml:space="preserve">CEJUDO JUSTO, ELISABET </t>
  </si>
  <si>
    <t>AGUILÓ TORRIJOS, ANDREU</t>
  </si>
  <si>
    <t>MIGUELEZ BERENGEL, DAVID</t>
  </si>
  <si>
    <t>FERNANDEZ QUINTAS, ALEJANDRO</t>
  </si>
  <si>
    <t xml:space="preserve">ÁLVAREZ TORRENTS, ANDREU </t>
  </si>
  <si>
    <t xml:space="preserve">CARRENO CALACEIT, ELVIRA </t>
  </si>
  <si>
    <t>LOPEZ DE MURILLAS, DANIEL</t>
  </si>
  <si>
    <t>MORILLA PÉREZ, RAFAEL</t>
  </si>
  <si>
    <t>ARANDA TEJERO, M. CARMEN</t>
  </si>
  <si>
    <t xml:space="preserve">GUAJATE CONTRERAS, CRISTINA </t>
  </si>
  <si>
    <t>MUNTAN CAPRI, IVANA</t>
  </si>
  <si>
    <t xml:space="preserve">DELGADO MARTÍNEZ, NOEL </t>
  </si>
  <si>
    <t>WAI HING TSE, YU</t>
  </si>
  <si>
    <t>PERDIGO RODRÍGUEZ, MARTA</t>
  </si>
  <si>
    <t>ALEDO FERNÁNDEZ, RAÚL</t>
  </si>
  <si>
    <t xml:space="preserve">FONTANALS NAVARRO, OSCAR </t>
  </si>
  <si>
    <t>PABLO CABALLERO CORBALAN</t>
  </si>
  <si>
    <t xml:space="preserve">ACOSTA GUEVARA, RENATO </t>
  </si>
  <si>
    <t xml:space="preserve">AMELLA, RUTH </t>
  </si>
  <si>
    <t xml:space="preserve">CIRERA VILLALPANDO, DOLORES </t>
  </si>
  <si>
    <t>GARCIA NICOLAU, OSCAR</t>
  </si>
  <si>
    <t xml:space="preserve">LASHERAS SALCEDO, REBECA </t>
  </si>
  <si>
    <t xml:space="preserve">APARICIO FUENTES, ANNA </t>
  </si>
  <si>
    <t>JUAREZ ALVAREZ, AUREO</t>
  </si>
  <si>
    <t>BOSCH MASAFREIG, ROGER</t>
  </si>
  <si>
    <t xml:space="preserve">BACH PARDEZA, JORDI </t>
  </si>
  <si>
    <t xml:space="preserve">MARTIN BERROCAL, MARC </t>
  </si>
  <si>
    <t>GARCIA GALIMANY, M. CARMEN</t>
  </si>
  <si>
    <t xml:space="preserve">PÉREZ, SANDRA </t>
  </si>
  <si>
    <t>GONZALEZ BENEDITO, M.DEL CARMEN</t>
  </si>
  <si>
    <t>BUIGUES ARAGON, DANIEL</t>
  </si>
  <si>
    <t>CAMPOS VERDAGUER, ANTONI</t>
  </si>
  <si>
    <t>DURAN MONNE, ISABEL, M</t>
  </si>
  <si>
    <t>FUENTES GRAU, ALEJANDRO</t>
  </si>
  <si>
    <t>MARTINEZ SAEZ, RUBEN</t>
  </si>
  <si>
    <t>MORAN VILCHES, SUSANA</t>
  </si>
  <si>
    <t>PERALTA CRUZ, FERMIN</t>
  </si>
  <si>
    <t>RASTROJO CARDENAS, FELIPE</t>
  </si>
  <si>
    <t>SOLA GONZALEZ, IVAN</t>
  </si>
  <si>
    <t>TUDELA MORENO, M. ANGELES</t>
  </si>
  <si>
    <t>VILA SOLA, JORGE JUAN</t>
  </si>
  <si>
    <t>C. SANZ</t>
  </si>
  <si>
    <t>A. PÉREZ</t>
  </si>
  <si>
    <t>MASTER DE CATALUNYA 2007-2008 FEMENI</t>
  </si>
  <si>
    <t>A.COLOMER</t>
  </si>
  <si>
    <t>S.PÉREZ</t>
  </si>
  <si>
    <t>F. PUERTA</t>
  </si>
  <si>
    <t>M. GORDO</t>
  </si>
  <si>
    <t>M. GIMENO</t>
  </si>
  <si>
    <t>B. SINHG</t>
  </si>
  <si>
    <t>AJ. CARDONA</t>
  </si>
  <si>
    <t>Master de Catalunya - Temporada 2007-2008 - Classificació Masculina</t>
  </si>
  <si>
    <t>Master de Catalunya - Temporada 2007-2008 - Classificació Femenina</t>
  </si>
  <si>
    <t>MASTER DE CATALUNYA 2007-2008 MASCULI</t>
  </si>
  <si>
    <t>B. HERNANZ</t>
  </si>
  <si>
    <t>Pals</t>
  </si>
  <si>
    <t>Part</t>
  </si>
  <si>
    <t>L.CAT</t>
  </si>
  <si>
    <t>PHILIPPE, ANDRE</t>
  </si>
  <si>
    <t>ESTEVEZ, JOSE IGNACIO</t>
  </si>
  <si>
    <t>BAUCHARDY, CLAUDE</t>
  </si>
  <si>
    <t>VENTURA IGLESIAS, MARC</t>
  </si>
  <si>
    <t>GIL, EDUARDO</t>
  </si>
  <si>
    <t>BOLDO PASCUAL, MONICA</t>
  </si>
  <si>
    <t>FERNANDEZ DAVID</t>
  </si>
  <si>
    <t>MUELAS SERRANO, GRABIEL</t>
  </si>
  <si>
    <t>GUILERA TEBE, FRANCESC</t>
  </si>
  <si>
    <t>MATEOS LOPEZ, JAVIER</t>
  </si>
  <si>
    <t>PASCUAL VIDAL, NEMESI</t>
  </si>
  <si>
    <t>TARIN PARREÑO, PATRICIA</t>
  </si>
  <si>
    <t>FIGULS AZOR, CARLOS</t>
  </si>
  <si>
    <t xml:space="preserve">PEREZ-RESÓN LAMBELET, JULIÁN </t>
  </si>
  <si>
    <t>NANITA GERÓNIMO, FERNANDO</t>
  </si>
  <si>
    <t>PUENTES GALAN, DANIEL</t>
  </si>
  <si>
    <t>PLANAS MARTINEZ, F. XAVIER</t>
  </si>
  <si>
    <t>VALERO, LUIS ARTURO</t>
  </si>
  <si>
    <t>SADURNI ESCOFET, PERE</t>
  </si>
  <si>
    <t>GRIMAU BIGAIRE, SANTIAGO</t>
  </si>
  <si>
    <t>SEOANE DOMINGUEZ, MIQUEL A</t>
  </si>
  <si>
    <t>ROMERO SALAZAR, YERAY</t>
  </si>
  <si>
    <t>ROSELL MULLOR, JAVIER</t>
  </si>
  <si>
    <t>PEGURI ZIPITA, MATIAS</t>
  </si>
  <si>
    <t>ZARAGOZA, LAURA</t>
  </si>
  <si>
    <t>NAVARRO GIL, M.JOSE</t>
  </si>
  <si>
    <t xml:space="preserve">PONCE LEON, RAFAEL </t>
  </si>
  <si>
    <t>PICOS GIMÉNEZ, JORDI</t>
  </si>
  <si>
    <t>SANTACANA HERNANDEZ, MAGI</t>
  </si>
  <si>
    <t>CASTRO GARCÍA, XAVIER</t>
  </si>
  <si>
    <t>PUENTES GALLEGO, DOMINGO</t>
  </si>
  <si>
    <t>GILI ROMAGOSA, JORGE</t>
  </si>
  <si>
    <t>FRANCISCO MARTÍNEZ BONILLO</t>
  </si>
  <si>
    <t>VEGA PÁEZ, DIEGO</t>
  </si>
  <si>
    <t>MONGE CREIXELL, JORDI</t>
  </si>
  <si>
    <t>MONES MARTINEZ, ALFONSO</t>
  </si>
  <si>
    <t>ALENDE MOSQUERA, JAVIER</t>
  </si>
  <si>
    <t xml:space="preserve">PÉREZ GRANADA, SANDRA </t>
  </si>
  <si>
    <t>LÓPEZ CÓRDOBA, JOSÉ ANTONIO</t>
  </si>
  <si>
    <t>LÓPEZ PORRAS, JOSÉ</t>
  </si>
  <si>
    <t>CABALLERO CORBALAN, PABLO</t>
  </si>
  <si>
    <t>BARHI SORIA , SANDRA</t>
  </si>
  <si>
    <t>MARTI PERALES, JORDI</t>
  </si>
  <si>
    <t>CASTANERA MARIN, M. ISABEL</t>
  </si>
  <si>
    <t>ALONSO DE PABLO, VÍCTOR ANTONIO</t>
  </si>
  <si>
    <t>PUERTOS MUÑOZ, DANIEL</t>
  </si>
  <si>
    <t>TORRALBA MARÍN, M. ALICIA</t>
  </si>
  <si>
    <t>IBÁÑEZ ROMERA, MARCOS</t>
  </si>
  <si>
    <t>MOLINA MANZANO, JUAN CARLOS</t>
  </si>
  <si>
    <t>NOBLEZA POLEY, JOAN</t>
  </si>
  <si>
    <t>CORRONS LLUVIA, DAVID</t>
  </si>
  <si>
    <t>BENÍTEZ GÓMEZ, JAVIER</t>
  </si>
  <si>
    <t>SEMPERE TORREGROSA, JOSE</t>
  </si>
  <si>
    <t>MONTANER LINARES, CARMEN</t>
  </si>
  <si>
    <t xml:space="preserve">ROTTY, WESLEY </t>
  </si>
  <si>
    <t>TORNER HERNÁNDEZ, ESTHER</t>
  </si>
  <si>
    <t>HERNÁNDEZ, JOSÉ M.</t>
  </si>
  <si>
    <t>BARANGUE VILLAVECCHIA, SANDRA</t>
  </si>
  <si>
    <t>PRATS, BARBARA</t>
  </si>
  <si>
    <t xml:space="preserve">ALBERTI COROMINAS, DANIEL </t>
  </si>
  <si>
    <t>MORENO, MARCOS</t>
  </si>
  <si>
    <t>PÉREZ TOVÍAS, RAUL</t>
  </si>
  <si>
    <t>JIMÉNEZ NÚÑEZ, JOSÉ I.</t>
  </si>
  <si>
    <t>PUIG, AFRICA</t>
  </si>
  <si>
    <t>MARC CHARCO ORIOL</t>
  </si>
  <si>
    <t>EVA, MARTIN ACEITON</t>
  </si>
  <si>
    <t>ARAGON ILLIANA, EDUARDO</t>
  </si>
  <si>
    <t>GARCIA ELBAL, PATRICIA</t>
  </si>
  <si>
    <t>MOLINA MANZANO, M. JESUS</t>
  </si>
  <si>
    <t>MARTINEZ ARROYO, RICARDO</t>
  </si>
  <si>
    <t>MARTI ACEITON, EVA</t>
  </si>
  <si>
    <t>RUPAY ROSAS, ROLAND HUMBERTO</t>
  </si>
  <si>
    <t>HERNÁNDEZ TRUEBA, ALEX</t>
  </si>
  <si>
    <t>PUJOL, EULALIA</t>
  </si>
  <si>
    <t>MOLINA MANZANO, SUSANA</t>
  </si>
  <si>
    <t>PÉREZ MORILLA, RAFAEL</t>
  </si>
  <si>
    <t>ARAGON ILLANA, EDUARDO</t>
  </si>
  <si>
    <t>BANTULA GUTIERREZ, EDUARDO</t>
  </si>
  <si>
    <t>CAMILO ROS, RAMON</t>
  </si>
  <si>
    <t>CRISTE CACERES, GIOVANNI</t>
  </si>
  <si>
    <t>DULPERS, NICOLE</t>
  </si>
  <si>
    <t>GARCIA ORTEGA, DAVID</t>
  </si>
  <si>
    <t>HUERTA CHACON, CARLOS RENE</t>
  </si>
  <si>
    <t>HUERTA ESPINOZA, JOSÉ DE LA CRUZ</t>
  </si>
  <si>
    <t>JAEN TORRES, FRANCISCA</t>
  </si>
  <si>
    <t>LINARES TRIVIÑO, Ma TRINIDAD</t>
  </si>
  <si>
    <t>MORGADO RODOWAY, MANUEL</t>
  </si>
  <si>
    <t>PRADAS PALOMO, JUAN</t>
  </si>
  <si>
    <t>RUIZ VECINO, ANSELMO</t>
  </si>
  <si>
    <t>SAUGES, JEAN-CLAUDE</t>
  </si>
  <si>
    <t>TOMAS OLLE, ESTEBAN</t>
  </si>
  <si>
    <t xml:space="preserve">TSE YU, WAI HING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</si>
</sst>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53">
    <font>
      <sz val="10"/>
      <name val="Arial"/>
      <family val="0"/>
    </font>
    <font>
      <sz val="9"/>
      <name val="Verdana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4"/>
      <color indexed="9"/>
      <name val="Verdana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2" fillId="33" borderId="27" xfId="0" applyNumberFormat="1" applyFont="1" applyFill="1" applyBorder="1" applyAlignment="1">
      <alignment horizontal="center"/>
    </xf>
    <xf numFmtId="1" fontId="2" fillId="33" borderId="28" xfId="0" applyNumberFormat="1" applyFont="1" applyFill="1" applyBorder="1" applyAlignment="1">
      <alignment horizontal="center"/>
    </xf>
    <xf numFmtId="1" fontId="2" fillId="33" borderId="29" xfId="0" applyNumberFormat="1" applyFont="1" applyFill="1" applyBorder="1" applyAlignment="1">
      <alignment horizontal="center"/>
    </xf>
    <xf numFmtId="1" fontId="2" fillId="33" borderId="30" xfId="0" applyNumberFormat="1" applyFont="1" applyFill="1" applyBorder="1" applyAlignment="1">
      <alignment horizontal="center"/>
    </xf>
    <xf numFmtId="1" fontId="2" fillId="33" borderId="31" xfId="0" applyNumberFormat="1" applyFont="1" applyFill="1" applyBorder="1" applyAlignment="1">
      <alignment horizontal="center"/>
    </xf>
    <xf numFmtId="2" fontId="2" fillId="33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33" borderId="3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" fontId="2" fillId="33" borderId="35" xfId="0" applyNumberFormat="1" applyFont="1" applyFill="1" applyBorder="1" applyAlignment="1">
      <alignment horizontal="center"/>
    </xf>
    <xf numFmtId="1" fontId="2" fillId="33" borderId="36" xfId="0" applyNumberFormat="1" applyFont="1" applyFill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 applyProtection="1">
      <alignment/>
      <protection locked="0"/>
    </xf>
    <xf numFmtId="0" fontId="13" fillId="33" borderId="30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1" fontId="2" fillId="33" borderId="39" xfId="0" applyNumberFormat="1" applyFont="1" applyFill="1" applyBorder="1" applyAlignment="1">
      <alignment horizontal="center"/>
    </xf>
    <xf numFmtId="1" fontId="2" fillId="33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" fontId="2" fillId="33" borderId="37" xfId="0" applyNumberFormat="1" applyFont="1" applyFill="1" applyBorder="1" applyAlignment="1">
      <alignment horizontal="center"/>
    </xf>
    <xf numFmtId="0" fontId="1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4" xfId="0" applyFont="1" applyBorder="1" applyAlignment="1">
      <alignment/>
    </xf>
    <xf numFmtId="2" fontId="0" fillId="0" borderId="4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2" fontId="12" fillId="0" borderId="4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41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41" xfId="0" applyFont="1" applyBorder="1" applyAlignment="1" applyProtection="1">
      <alignment/>
      <protection/>
    </xf>
    <xf numFmtId="2" fontId="12" fillId="0" borderId="12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42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2" fontId="12" fillId="0" borderId="16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41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13" fillId="33" borderId="29" xfId="0" applyFont="1" applyFill="1" applyBorder="1" applyAlignment="1">
      <alignment horizontal="center"/>
    </xf>
    <xf numFmtId="1" fontId="6" fillId="34" borderId="45" xfId="0" applyNumberFormat="1" applyFont="1" applyFill="1" applyBorder="1" applyAlignment="1">
      <alignment/>
    </xf>
    <xf numFmtId="1" fontId="6" fillId="34" borderId="4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left" vertical="top" wrapText="1"/>
    </xf>
    <xf numFmtId="0" fontId="7" fillId="0" borderId="48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0" fontId="7" fillId="0" borderId="41" xfId="0" applyFont="1" applyBorder="1" applyAlignment="1">
      <alignment/>
    </xf>
    <xf numFmtId="1" fontId="7" fillId="0" borderId="14" xfId="0" applyNumberFormat="1" applyFont="1" applyFill="1" applyBorder="1" applyAlignment="1">
      <alignment/>
    </xf>
    <xf numFmtId="0" fontId="7" fillId="0" borderId="41" xfId="0" applyNumberFormat="1" applyFont="1" applyBorder="1" applyAlignment="1">
      <alignment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54" applyFont="1" applyFill="1" applyBorder="1" applyAlignment="1">
      <alignment wrapText="1"/>
      <protection/>
    </xf>
    <xf numFmtId="0" fontId="8" fillId="0" borderId="41" xfId="54" applyNumberFormat="1" applyFont="1" applyFill="1" applyBorder="1" applyAlignment="1">
      <alignment wrapText="1"/>
      <protection/>
    </xf>
    <xf numFmtId="0" fontId="7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/>
    </xf>
    <xf numFmtId="0" fontId="7" fillId="0" borderId="41" xfId="0" applyFont="1" applyFill="1" applyBorder="1" applyAlignment="1">
      <alignment/>
    </xf>
    <xf numFmtId="1" fontId="7" fillId="0" borderId="41" xfId="0" applyNumberFormat="1" applyFont="1" applyFill="1" applyBorder="1" applyAlignment="1">
      <alignment/>
    </xf>
    <xf numFmtId="0" fontId="8" fillId="0" borderId="41" xfId="0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>
      <alignment/>
    </xf>
    <xf numFmtId="0" fontId="7" fillId="35" borderId="11" xfId="0" applyFont="1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14" xfId="0" applyFill="1" applyBorder="1" applyAlignment="1">
      <alignment/>
    </xf>
    <xf numFmtId="0" fontId="7" fillId="0" borderId="12" xfId="53" applyNumberFormat="1" applyFont="1" applyBorder="1">
      <alignment/>
      <protection/>
    </xf>
    <xf numFmtId="0" fontId="0" fillId="0" borderId="15" xfId="0" applyFill="1" applyBorder="1" applyAlignment="1">
      <alignment/>
    </xf>
    <xf numFmtId="0" fontId="7" fillId="0" borderId="16" xfId="53" applyNumberFormat="1" applyFont="1" applyBorder="1">
      <alignment/>
      <protection/>
    </xf>
    <xf numFmtId="0" fontId="0" fillId="0" borderId="44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52" fillId="36" borderId="0" xfId="0" applyFont="1" applyFill="1" applyBorder="1" applyAlignment="1">
      <alignment horizontal="center"/>
    </xf>
    <xf numFmtId="1" fontId="6" fillId="34" borderId="46" xfId="0" applyNumberFormat="1" applyFont="1" applyFill="1" applyBorder="1" applyAlignment="1">
      <alignment horizontal="left"/>
    </xf>
    <xf numFmtId="1" fontId="7" fillId="0" borderId="11" xfId="0" applyNumberFormat="1" applyFont="1" applyBorder="1" applyAlignment="1">
      <alignment/>
    </xf>
    <xf numFmtId="1" fontId="7" fillId="0" borderId="41" xfId="0" applyNumberFormat="1" applyFont="1" applyBorder="1" applyAlignment="1">
      <alignment/>
    </xf>
    <xf numFmtId="0" fontId="7" fillId="0" borderId="41" xfId="53" applyNumberFormat="1" applyFont="1" applyBorder="1">
      <alignment/>
      <protection/>
    </xf>
    <xf numFmtId="0" fontId="7" fillId="0" borderId="41" xfId="0" applyFont="1" applyBorder="1" applyAlignment="1">
      <alignment/>
    </xf>
    <xf numFmtId="0" fontId="7" fillId="0" borderId="11" xfId="53" applyNumberFormat="1" applyFont="1" applyBorder="1">
      <alignment/>
      <protection/>
    </xf>
    <xf numFmtId="0" fontId="8" fillId="0" borderId="14" xfId="0" applyFont="1" applyFill="1" applyBorder="1" applyAlignment="1">
      <alignment horizontal="left" vertical="top" wrapText="1"/>
    </xf>
    <xf numFmtId="1" fontId="7" fillId="0" borderId="41" xfId="0" applyNumberFormat="1" applyFont="1" applyFill="1" applyBorder="1" applyAlignment="1">
      <alignment/>
    </xf>
    <xf numFmtId="0" fontId="7" fillId="0" borderId="41" xfId="53" applyNumberFormat="1" applyFont="1" applyFill="1" applyBorder="1">
      <alignment/>
      <protection/>
    </xf>
    <xf numFmtId="0" fontId="34" fillId="0" borderId="41" xfId="0" applyFont="1" applyBorder="1" applyAlignment="1">
      <alignment/>
    </xf>
    <xf numFmtId="1" fontId="7" fillId="0" borderId="11" xfId="0" applyNumberFormat="1" applyFont="1" applyBorder="1" applyAlignment="1">
      <alignment/>
    </xf>
    <xf numFmtId="0" fontId="32" fillId="35" borderId="0" xfId="0" applyFont="1" applyFill="1" applyBorder="1" applyAlignment="1" applyProtection="1">
      <alignment/>
      <protection/>
    </xf>
    <xf numFmtId="0" fontId="32" fillId="35" borderId="0" xfId="0" applyFont="1" applyFill="1" applyBorder="1" applyAlignment="1" applyProtection="1">
      <alignment/>
      <protection/>
    </xf>
    <xf numFmtId="0" fontId="5" fillId="37" borderId="49" xfId="0" applyFont="1" applyFill="1" applyBorder="1" applyAlignment="1">
      <alignment horizontal="center" vertical="center" wrapText="1"/>
    </xf>
    <xf numFmtId="0" fontId="5" fillId="37" borderId="50" xfId="0" applyFont="1" applyFill="1" applyBorder="1" applyAlignment="1">
      <alignment horizontal="center" vertical="center" wrapText="1"/>
    </xf>
    <xf numFmtId="0" fontId="5" fillId="37" borderId="5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1" fontId="2" fillId="33" borderId="44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3" borderId="39" xfId="0" applyNumberFormat="1" applyFont="1" applyFill="1" applyBorder="1" applyAlignment="1">
      <alignment horizontal="center"/>
    </xf>
    <xf numFmtId="1" fontId="2" fillId="33" borderId="43" xfId="0" applyNumberFormat="1" applyFont="1" applyFill="1" applyBorder="1" applyAlignment="1">
      <alignment horizontal="center"/>
    </xf>
    <xf numFmtId="0" fontId="4" fillId="37" borderId="52" xfId="0" applyFont="1" applyFill="1" applyBorder="1" applyAlignment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33" borderId="42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42" xfId="0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33" borderId="52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14" fillId="37" borderId="52" xfId="0" applyFont="1" applyFill="1" applyBorder="1" applyAlignment="1">
      <alignment horizontal="center" vertical="center" wrapText="1"/>
    </xf>
    <xf numFmtId="0" fontId="14" fillId="37" borderId="49" xfId="0" applyFont="1" applyFill="1" applyBorder="1" applyAlignment="1">
      <alignment horizontal="center" vertical="center" wrapText="1"/>
    </xf>
    <xf numFmtId="0" fontId="14" fillId="37" borderId="5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3" fillId="33" borderId="4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13" fillId="33" borderId="6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4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533400</xdr:colOff>
      <xdr:row>0</xdr:row>
      <xdr:rowOff>762000</xdr:rowOff>
    </xdr:to>
    <xdr:pic>
      <xdr:nvPicPr>
        <xdr:cNvPr id="1" name="Picture 2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581025</xdr:colOff>
      <xdr:row>0</xdr:row>
      <xdr:rowOff>9525</xdr:rowOff>
    </xdr:from>
    <xdr:to>
      <xdr:col>14</xdr:col>
      <xdr:colOff>523875</xdr:colOff>
      <xdr:row>0</xdr:row>
      <xdr:rowOff>752475</xdr:rowOff>
    </xdr:to>
    <xdr:pic>
      <xdr:nvPicPr>
        <xdr:cNvPr id="2" name="Picture 3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5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0</xdr:row>
      <xdr:rowOff>762000</xdr:rowOff>
    </xdr:to>
    <xdr:pic>
      <xdr:nvPicPr>
        <xdr:cNvPr id="3" name="Picture 4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0</xdr:row>
      <xdr:rowOff>762000</xdr:rowOff>
    </xdr:to>
    <xdr:pic>
      <xdr:nvPicPr>
        <xdr:cNvPr id="1" name="Picture 35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533400</xdr:colOff>
      <xdr:row>0</xdr:row>
      <xdr:rowOff>762000</xdr:rowOff>
    </xdr:to>
    <xdr:pic>
      <xdr:nvPicPr>
        <xdr:cNvPr id="2" name="Picture 37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581025</xdr:colOff>
      <xdr:row>0</xdr:row>
      <xdr:rowOff>19050</xdr:rowOff>
    </xdr:from>
    <xdr:to>
      <xdr:col>14</xdr:col>
      <xdr:colOff>523875</xdr:colOff>
      <xdr:row>0</xdr:row>
      <xdr:rowOff>762000</xdr:rowOff>
    </xdr:to>
    <xdr:pic>
      <xdr:nvPicPr>
        <xdr:cNvPr id="3" name="Picture 38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0</xdr:row>
      <xdr:rowOff>762000</xdr:rowOff>
    </xdr:to>
    <xdr:pic>
      <xdr:nvPicPr>
        <xdr:cNvPr id="4" name="Picture 39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56</xdr:col>
      <xdr:colOff>57150</xdr:colOff>
      <xdr:row>0</xdr:row>
      <xdr:rowOff>0</xdr:rowOff>
    </xdr:from>
    <xdr:to>
      <xdr:col>58</xdr:col>
      <xdr:colOff>190500</xdr:colOff>
      <xdr:row>0</xdr:row>
      <xdr:rowOff>742950</xdr:rowOff>
    </xdr:to>
    <xdr:pic>
      <xdr:nvPicPr>
        <xdr:cNvPr id="1" name="Picture 2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123825</xdr:colOff>
      <xdr:row>0</xdr:row>
      <xdr:rowOff>771525</xdr:rowOff>
    </xdr:to>
    <xdr:pic>
      <xdr:nvPicPr>
        <xdr:cNvPr id="2" name="Picture 3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56</xdr:col>
      <xdr:colOff>57150</xdr:colOff>
      <xdr:row>0</xdr:row>
      <xdr:rowOff>0</xdr:rowOff>
    </xdr:from>
    <xdr:to>
      <xdr:col>58</xdr:col>
      <xdr:colOff>190500</xdr:colOff>
      <xdr:row>0</xdr:row>
      <xdr:rowOff>742950</xdr:rowOff>
    </xdr:to>
    <xdr:pic>
      <xdr:nvPicPr>
        <xdr:cNvPr id="1" name="Picture 2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95250</xdr:colOff>
      <xdr:row>0</xdr:row>
      <xdr:rowOff>771525</xdr:rowOff>
    </xdr:to>
    <xdr:pic>
      <xdr:nvPicPr>
        <xdr:cNvPr id="2" name="Picture 3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542925</xdr:colOff>
      <xdr:row>0</xdr:row>
      <xdr:rowOff>752475</xdr:rowOff>
    </xdr:to>
    <xdr:pic>
      <xdr:nvPicPr>
        <xdr:cNvPr id="1" name="Picture 1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0</xdr:row>
      <xdr:rowOff>9525</xdr:rowOff>
    </xdr:from>
    <xdr:to>
      <xdr:col>21</xdr:col>
      <xdr:colOff>476250</xdr:colOff>
      <xdr:row>0</xdr:row>
      <xdr:rowOff>752475</xdr:rowOff>
    </xdr:to>
    <xdr:pic>
      <xdr:nvPicPr>
        <xdr:cNvPr id="2" name="Picture 2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5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466725</xdr:rowOff>
    </xdr:from>
    <xdr:to>
      <xdr:col>20</xdr:col>
      <xdr:colOff>400050</xdr:colOff>
      <xdr:row>0</xdr:row>
      <xdr:rowOff>742950</xdr:rowOff>
    </xdr:to>
    <xdr:pic>
      <xdr:nvPicPr>
        <xdr:cNvPr id="3" name="ClasF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46672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542925</xdr:colOff>
      <xdr:row>0</xdr:row>
      <xdr:rowOff>752475</xdr:rowOff>
    </xdr:to>
    <xdr:pic>
      <xdr:nvPicPr>
        <xdr:cNvPr id="1" name="Picture 1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0</xdr:row>
      <xdr:rowOff>9525</xdr:rowOff>
    </xdr:from>
    <xdr:to>
      <xdr:col>21</xdr:col>
      <xdr:colOff>476250</xdr:colOff>
      <xdr:row>0</xdr:row>
      <xdr:rowOff>752475</xdr:rowOff>
    </xdr:to>
    <xdr:pic>
      <xdr:nvPicPr>
        <xdr:cNvPr id="2" name="Picture 2" descr="LOGO_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95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0</xdr:row>
      <xdr:rowOff>457200</xdr:rowOff>
    </xdr:from>
    <xdr:to>
      <xdr:col>20</xdr:col>
      <xdr:colOff>381000</xdr:colOff>
      <xdr:row>1</xdr:row>
      <xdr:rowOff>9525</xdr:rowOff>
    </xdr:to>
    <xdr:pic>
      <xdr:nvPicPr>
        <xdr:cNvPr id="3" name="CLASM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457200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O142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13.8515625" style="0" bestFit="1" customWidth="1"/>
    <col min="2" max="2" width="8.7109375" style="0" bestFit="1" customWidth="1"/>
    <col min="3" max="10" width="4.7109375" style="0" bestFit="1" customWidth="1"/>
    <col min="11" max="11" width="6.421875" style="0" bestFit="1" customWidth="1"/>
    <col min="12" max="13" width="6.28125" style="0" bestFit="1" customWidth="1"/>
    <col min="14" max="14" width="8.8515625" style="0" bestFit="1" customWidth="1"/>
    <col min="15" max="15" width="8.00390625" style="8" bestFit="1" customWidth="1"/>
  </cols>
  <sheetData>
    <row r="1" spans="1:15" ht="60.75" customHeight="1" thickBot="1">
      <c r="A1" s="176" t="s">
        <v>740</v>
      </c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5" ht="12.75">
      <c r="A2" s="179" t="s">
        <v>33</v>
      </c>
      <c r="B2" s="180"/>
      <c r="C2" s="181" t="s">
        <v>0</v>
      </c>
      <c r="D2" s="182"/>
      <c r="E2" s="182"/>
      <c r="F2" s="182"/>
      <c r="G2" s="182"/>
      <c r="H2" s="182"/>
      <c r="I2" s="183"/>
      <c r="J2" s="184"/>
      <c r="K2" s="52" t="s">
        <v>10</v>
      </c>
      <c r="L2" s="2" t="s">
        <v>11</v>
      </c>
      <c r="M2" s="51" t="s">
        <v>12</v>
      </c>
      <c r="N2" s="181" t="s">
        <v>1</v>
      </c>
      <c r="O2" s="184"/>
    </row>
    <row r="3" spans="1:15" s="11" customFormat="1" ht="13.5" thickBot="1">
      <c r="A3" s="34" t="s">
        <v>2</v>
      </c>
      <c r="B3" s="35" t="s">
        <v>28</v>
      </c>
      <c r="C3" s="23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5" t="s">
        <v>15</v>
      </c>
      <c r="J3" s="37" t="s">
        <v>16</v>
      </c>
      <c r="K3" s="36" t="s">
        <v>13</v>
      </c>
      <c r="L3" s="27" t="s">
        <v>13</v>
      </c>
      <c r="M3" s="55" t="s">
        <v>13</v>
      </c>
      <c r="N3" s="26" t="s">
        <v>9</v>
      </c>
      <c r="O3" s="28" t="s">
        <v>14</v>
      </c>
    </row>
    <row r="4" spans="1:15" ht="12.75">
      <c r="A4" s="138" t="s">
        <v>605</v>
      </c>
      <c r="B4" s="133">
        <v>19817</v>
      </c>
      <c r="C4" s="131">
        <v>248</v>
      </c>
      <c r="D4" s="31">
        <v>212</v>
      </c>
      <c r="E4" s="31">
        <v>258</v>
      </c>
      <c r="F4" s="31">
        <v>177</v>
      </c>
      <c r="G4" s="32">
        <v>213</v>
      </c>
      <c r="H4" s="31">
        <v>209</v>
      </c>
      <c r="I4" s="31">
        <v>170</v>
      </c>
      <c r="J4" s="33">
        <v>183</v>
      </c>
      <c r="K4" s="29">
        <f aca="true" t="shared" si="0" ref="K4:K18">MAX(C4:J4)</f>
        <v>258</v>
      </c>
      <c r="L4" s="3">
        <f aca="true" t="shared" si="1" ref="L4:L18">MIN(C4:J4)</f>
        <v>170</v>
      </c>
      <c r="M4" s="53">
        <f aca="true" t="shared" si="2" ref="M4:M18">+K4-L4</f>
        <v>88</v>
      </c>
      <c r="N4" s="6">
        <f aca="true" t="shared" si="3" ref="N4:N18">SUM(C4:J4)</f>
        <v>1670</v>
      </c>
      <c r="O4" s="9">
        <f aca="true" t="shared" si="4" ref="O4:O18">IF(N4&gt;0,N4/COUNTIF(C4:J4,"&gt;0"),0)</f>
        <v>208.75</v>
      </c>
    </row>
    <row r="5" spans="1:15" ht="12.75">
      <c r="A5" s="134" t="s">
        <v>607</v>
      </c>
      <c r="B5" s="4">
        <v>3010</v>
      </c>
      <c r="C5" s="131">
        <v>243</v>
      </c>
      <c r="D5" s="31">
        <v>171</v>
      </c>
      <c r="E5" s="31">
        <v>190</v>
      </c>
      <c r="F5" s="31">
        <v>190</v>
      </c>
      <c r="G5" s="32">
        <v>138</v>
      </c>
      <c r="H5" s="31">
        <v>182</v>
      </c>
      <c r="I5" s="31">
        <v>179</v>
      </c>
      <c r="J5" s="33">
        <v>189</v>
      </c>
      <c r="K5" s="29">
        <f t="shared" si="0"/>
        <v>243</v>
      </c>
      <c r="L5" s="3">
        <f t="shared" si="1"/>
        <v>138</v>
      </c>
      <c r="M5" s="53">
        <f t="shared" si="2"/>
        <v>105</v>
      </c>
      <c r="N5" s="6">
        <f t="shared" si="3"/>
        <v>1482</v>
      </c>
      <c r="O5" s="9">
        <f t="shared" si="4"/>
        <v>185.25</v>
      </c>
    </row>
    <row r="6" spans="1:15" ht="12.75">
      <c r="A6" s="134" t="s">
        <v>609</v>
      </c>
      <c r="B6" s="4">
        <v>24692</v>
      </c>
      <c r="C6" s="131">
        <v>214</v>
      </c>
      <c r="D6" s="31">
        <v>169</v>
      </c>
      <c r="E6" s="31">
        <v>207</v>
      </c>
      <c r="F6" s="31">
        <v>183</v>
      </c>
      <c r="G6" s="31">
        <v>178</v>
      </c>
      <c r="H6" s="31">
        <v>173</v>
      </c>
      <c r="I6" s="31">
        <v>183</v>
      </c>
      <c r="J6" s="33">
        <v>169</v>
      </c>
      <c r="K6" s="29">
        <f t="shared" si="0"/>
        <v>214</v>
      </c>
      <c r="L6" s="3">
        <f t="shared" si="1"/>
        <v>169</v>
      </c>
      <c r="M6" s="53">
        <f t="shared" si="2"/>
        <v>45</v>
      </c>
      <c r="N6" s="6">
        <f t="shared" si="3"/>
        <v>1476</v>
      </c>
      <c r="O6" s="9">
        <f t="shared" si="4"/>
        <v>184.5</v>
      </c>
    </row>
    <row r="7" spans="1:15" ht="12.75">
      <c r="A7" s="134" t="s">
        <v>608</v>
      </c>
      <c r="B7" s="4">
        <v>15959</v>
      </c>
      <c r="C7" s="131">
        <v>182</v>
      </c>
      <c r="D7" s="31">
        <v>167</v>
      </c>
      <c r="E7" s="31">
        <v>178</v>
      </c>
      <c r="F7" s="31">
        <v>180</v>
      </c>
      <c r="G7" s="32">
        <v>194</v>
      </c>
      <c r="H7" s="31">
        <v>184</v>
      </c>
      <c r="I7" s="31">
        <v>161</v>
      </c>
      <c r="J7" s="33">
        <v>227</v>
      </c>
      <c r="K7" s="29">
        <f t="shared" si="0"/>
        <v>227</v>
      </c>
      <c r="L7" s="3">
        <f t="shared" si="1"/>
        <v>161</v>
      </c>
      <c r="M7" s="53">
        <f t="shared" si="2"/>
        <v>66</v>
      </c>
      <c r="N7" s="6">
        <f t="shared" si="3"/>
        <v>1473</v>
      </c>
      <c r="O7" s="9">
        <f t="shared" si="4"/>
        <v>184.125</v>
      </c>
    </row>
    <row r="8" spans="1:15" ht="12.75">
      <c r="A8" s="134" t="s">
        <v>613</v>
      </c>
      <c r="B8" s="4">
        <v>4322</v>
      </c>
      <c r="C8" s="131">
        <v>184</v>
      </c>
      <c r="D8" s="31">
        <v>211</v>
      </c>
      <c r="E8" s="31">
        <v>163</v>
      </c>
      <c r="F8" s="31">
        <v>186</v>
      </c>
      <c r="G8" s="32">
        <v>163</v>
      </c>
      <c r="H8" s="31">
        <v>153</v>
      </c>
      <c r="I8" s="31">
        <v>209</v>
      </c>
      <c r="J8" s="33">
        <v>200</v>
      </c>
      <c r="K8" s="29">
        <f t="shared" si="0"/>
        <v>211</v>
      </c>
      <c r="L8" s="3">
        <f t="shared" si="1"/>
        <v>153</v>
      </c>
      <c r="M8" s="53">
        <f t="shared" si="2"/>
        <v>58</v>
      </c>
      <c r="N8" s="6">
        <f t="shared" si="3"/>
        <v>1469</v>
      </c>
      <c r="O8" s="9">
        <f t="shared" si="4"/>
        <v>183.625</v>
      </c>
    </row>
    <row r="9" spans="1:15" ht="12.75">
      <c r="A9" s="134" t="s">
        <v>610</v>
      </c>
      <c r="B9" s="4">
        <v>28530</v>
      </c>
      <c r="C9" s="131">
        <v>167</v>
      </c>
      <c r="D9" s="31">
        <v>168</v>
      </c>
      <c r="E9" s="31">
        <v>154</v>
      </c>
      <c r="F9" s="31">
        <v>194</v>
      </c>
      <c r="G9" s="32">
        <v>159</v>
      </c>
      <c r="H9" s="31">
        <v>209</v>
      </c>
      <c r="I9" s="31">
        <v>176</v>
      </c>
      <c r="J9" s="33">
        <v>202</v>
      </c>
      <c r="K9" s="29">
        <f t="shared" si="0"/>
        <v>209</v>
      </c>
      <c r="L9" s="3">
        <f t="shared" si="1"/>
        <v>154</v>
      </c>
      <c r="M9" s="53">
        <f t="shared" si="2"/>
        <v>55</v>
      </c>
      <c r="N9" s="6">
        <f t="shared" si="3"/>
        <v>1429</v>
      </c>
      <c r="O9" s="9">
        <f t="shared" si="4"/>
        <v>178.625</v>
      </c>
    </row>
    <row r="10" spans="1:15" ht="12.75">
      <c r="A10" s="134" t="s">
        <v>739</v>
      </c>
      <c r="B10" s="135">
        <v>26702</v>
      </c>
      <c r="C10" s="131">
        <v>172</v>
      </c>
      <c r="D10" s="31">
        <v>218</v>
      </c>
      <c r="E10" s="31">
        <v>142</v>
      </c>
      <c r="F10" s="31">
        <v>135</v>
      </c>
      <c r="G10" s="32">
        <v>219</v>
      </c>
      <c r="H10" s="31">
        <v>157</v>
      </c>
      <c r="I10" s="31">
        <v>168</v>
      </c>
      <c r="J10" s="33">
        <v>188</v>
      </c>
      <c r="K10" s="29">
        <f t="shared" si="0"/>
        <v>219</v>
      </c>
      <c r="L10" s="3">
        <f t="shared" si="1"/>
        <v>135</v>
      </c>
      <c r="M10" s="53">
        <f t="shared" si="2"/>
        <v>84</v>
      </c>
      <c r="N10" s="6">
        <f t="shared" si="3"/>
        <v>1399</v>
      </c>
      <c r="O10" s="9">
        <f t="shared" si="4"/>
        <v>174.875</v>
      </c>
    </row>
    <row r="11" spans="1:15" ht="12.75">
      <c r="A11" s="134" t="s">
        <v>612</v>
      </c>
      <c r="B11" s="4">
        <v>2908</v>
      </c>
      <c r="C11" s="131">
        <v>182</v>
      </c>
      <c r="D11" s="31">
        <v>169</v>
      </c>
      <c r="E11" s="31">
        <v>158</v>
      </c>
      <c r="F11" s="31">
        <v>160</v>
      </c>
      <c r="G11" s="31">
        <v>165</v>
      </c>
      <c r="H11" s="31">
        <v>190</v>
      </c>
      <c r="I11" s="31">
        <v>201</v>
      </c>
      <c r="J11" s="33">
        <v>156</v>
      </c>
      <c r="K11" s="29">
        <f t="shared" si="0"/>
        <v>201</v>
      </c>
      <c r="L11" s="3">
        <f t="shared" si="1"/>
        <v>156</v>
      </c>
      <c r="M11" s="53">
        <f t="shared" si="2"/>
        <v>45</v>
      </c>
      <c r="N11" s="6">
        <f t="shared" si="3"/>
        <v>1381</v>
      </c>
      <c r="O11" s="9">
        <f t="shared" si="4"/>
        <v>172.625</v>
      </c>
    </row>
    <row r="12" spans="1:15" ht="12.75">
      <c r="A12" s="134" t="s">
        <v>606</v>
      </c>
      <c r="B12" s="4">
        <v>2925</v>
      </c>
      <c r="C12" s="131">
        <v>171</v>
      </c>
      <c r="D12" s="31">
        <v>152</v>
      </c>
      <c r="E12" s="31">
        <v>157</v>
      </c>
      <c r="F12" s="31">
        <v>168</v>
      </c>
      <c r="G12" s="32">
        <v>169</v>
      </c>
      <c r="H12" s="31">
        <v>229</v>
      </c>
      <c r="I12" s="31">
        <v>174</v>
      </c>
      <c r="J12" s="33">
        <v>154</v>
      </c>
      <c r="K12" s="29">
        <f t="shared" si="0"/>
        <v>229</v>
      </c>
      <c r="L12" s="3">
        <f t="shared" si="1"/>
        <v>152</v>
      </c>
      <c r="M12" s="53">
        <f t="shared" si="2"/>
        <v>77</v>
      </c>
      <c r="N12" s="6">
        <f t="shared" si="3"/>
        <v>1374</v>
      </c>
      <c r="O12" s="9">
        <f t="shared" si="4"/>
        <v>171.75</v>
      </c>
    </row>
    <row r="13" spans="1:15" ht="12.75">
      <c r="A13" s="134" t="s">
        <v>611</v>
      </c>
      <c r="B13" s="4">
        <v>2934</v>
      </c>
      <c r="C13" s="131">
        <v>168</v>
      </c>
      <c r="D13" s="31">
        <v>174</v>
      </c>
      <c r="E13" s="31">
        <v>178</v>
      </c>
      <c r="F13" s="31">
        <v>172</v>
      </c>
      <c r="G13" s="32">
        <v>186</v>
      </c>
      <c r="H13" s="31">
        <v>149</v>
      </c>
      <c r="I13" s="31">
        <v>151</v>
      </c>
      <c r="J13" s="33">
        <v>171</v>
      </c>
      <c r="K13" s="29">
        <f t="shared" si="0"/>
        <v>186</v>
      </c>
      <c r="L13" s="3">
        <f t="shared" si="1"/>
        <v>149</v>
      </c>
      <c r="M13" s="53">
        <f t="shared" si="2"/>
        <v>37</v>
      </c>
      <c r="N13" s="6">
        <f t="shared" si="3"/>
        <v>1349</v>
      </c>
      <c r="O13" s="9">
        <f t="shared" si="4"/>
        <v>168.625</v>
      </c>
    </row>
    <row r="14" spans="1:15" ht="12.75">
      <c r="A14" s="134" t="s">
        <v>738</v>
      </c>
      <c r="B14" s="135">
        <v>2798</v>
      </c>
      <c r="C14" s="131">
        <v>177</v>
      </c>
      <c r="D14" s="31">
        <v>188</v>
      </c>
      <c r="E14" s="31">
        <v>182</v>
      </c>
      <c r="F14" s="31">
        <v>167</v>
      </c>
      <c r="G14" s="31">
        <v>151</v>
      </c>
      <c r="H14" s="31">
        <v>148</v>
      </c>
      <c r="I14" s="31">
        <v>174</v>
      </c>
      <c r="J14" s="33">
        <v>157</v>
      </c>
      <c r="K14" s="29">
        <f t="shared" si="0"/>
        <v>188</v>
      </c>
      <c r="L14" s="3">
        <f t="shared" si="1"/>
        <v>148</v>
      </c>
      <c r="M14" s="53">
        <f t="shared" si="2"/>
        <v>40</v>
      </c>
      <c r="N14" s="6">
        <f t="shared" si="3"/>
        <v>1344</v>
      </c>
      <c r="O14" s="9">
        <f t="shared" si="4"/>
        <v>168</v>
      </c>
    </row>
    <row r="15" spans="1:15" ht="12.75">
      <c r="A15" s="134"/>
      <c r="B15" s="4"/>
      <c r="C15" s="131"/>
      <c r="D15" s="31"/>
      <c r="E15" s="31"/>
      <c r="F15" s="31"/>
      <c r="G15" s="31"/>
      <c r="H15" s="31"/>
      <c r="I15" s="31"/>
      <c r="J15" s="33"/>
      <c r="K15" s="29">
        <f t="shared" si="0"/>
        <v>0</v>
      </c>
      <c r="L15" s="3">
        <f t="shared" si="1"/>
        <v>0</v>
      </c>
      <c r="M15" s="53">
        <f t="shared" si="2"/>
        <v>0</v>
      </c>
      <c r="N15" s="6">
        <f t="shared" si="3"/>
        <v>0</v>
      </c>
      <c r="O15" s="9">
        <f t="shared" si="4"/>
        <v>0</v>
      </c>
    </row>
    <row r="16" spans="1:15" ht="12.75">
      <c r="A16" s="134"/>
      <c r="B16" s="4"/>
      <c r="C16" s="131"/>
      <c r="D16" s="31"/>
      <c r="E16" s="31"/>
      <c r="F16" s="31"/>
      <c r="G16" s="32"/>
      <c r="H16" s="31"/>
      <c r="I16" s="31"/>
      <c r="J16" s="33"/>
      <c r="K16" s="29">
        <f t="shared" si="0"/>
        <v>0</v>
      </c>
      <c r="L16" s="3">
        <f t="shared" si="1"/>
        <v>0</v>
      </c>
      <c r="M16" s="53">
        <f t="shared" si="2"/>
        <v>0</v>
      </c>
      <c r="N16" s="6">
        <f t="shared" si="3"/>
        <v>0</v>
      </c>
      <c r="O16" s="9">
        <f t="shared" si="4"/>
        <v>0</v>
      </c>
    </row>
    <row r="17" spans="1:15" ht="12.75">
      <c r="A17" s="134"/>
      <c r="B17" s="135"/>
      <c r="C17" s="131"/>
      <c r="D17" s="31"/>
      <c r="E17" s="31"/>
      <c r="F17" s="31"/>
      <c r="G17" s="32"/>
      <c r="H17" s="31"/>
      <c r="I17" s="31"/>
      <c r="J17" s="33"/>
      <c r="K17" s="29">
        <f t="shared" si="0"/>
        <v>0</v>
      </c>
      <c r="L17" s="3">
        <f t="shared" si="1"/>
        <v>0</v>
      </c>
      <c r="M17" s="53">
        <f t="shared" si="2"/>
        <v>0</v>
      </c>
      <c r="N17" s="6">
        <f t="shared" si="3"/>
        <v>0</v>
      </c>
      <c r="O17" s="9">
        <f t="shared" si="4"/>
        <v>0</v>
      </c>
    </row>
    <row r="18" spans="1:15" ht="13.5" thickBot="1">
      <c r="A18" s="136"/>
      <c r="B18" s="137"/>
      <c r="C18" s="132"/>
      <c r="D18" s="38"/>
      <c r="E18" s="38"/>
      <c r="F18" s="38"/>
      <c r="G18" s="39"/>
      <c r="H18" s="38"/>
      <c r="I18" s="38"/>
      <c r="J18" s="40"/>
      <c r="K18" s="30">
        <f t="shared" si="0"/>
        <v>0</v>
      </c>
      <c r="L18" s="5">
        <f t="shared" si="1"/>
        <v>0</v>
      </c>
      <c r="M18" s="54">
        <f t="shared" si="2"/>
        <v>0</v>
      </c>
      <c r="N18" s="7">
        <f t="shared" si="3"/>
        <v>0</v>
      </c>
      <c r="O18" s="10">
        <f t="shared" si="4"/>
        <v>0</v>
      </c>
    </row>
    <row r="19" ht="12.75">
      <c r="G19" s="1"/>
    </row>
    <row r="20" spans="8:10" ht="12.75">
      <c r="H20" s="1"/>
      <c r="I20" s="1"/>
      <c r="J20" s="1"/>
    </row>
    <row r="21" spans="8:10" ht="12.75">
      <c r="H21" s="1"/>
      <c r="I21" s="1"/>
      <c r="J21" s="1"/>
    </row>
    <row r="22" spans="8:10" ht="12.75">
      <c r="H22" s="1"/>
      <c r="I22" s="1"/>
      <c r="J22" s="1"/>
    </row>
    <row r="23" spans="8:10" ht="12.75">
      <c r="H23" s="1"/>
      <c r="I23" s="1"/>
      <c r="J23" s="1"/>
    </row>
    <row r="24" spans="8:10" ht="12.75">
      <c r="H24" s="1"/>
      <c r="I24" s="1"/>
      <c r="J24" s="1"/>
    </row>
    <row r="25" spans="8:10" ht="12.75">
      <c r="H25" s="1"/>
      <c r="I25" s="1"/>
      <c r="J25" s="1"/>
    </row>
    <row r="26" spans="8:10" ht="12.75">
      <c r="H26" s="1"/>
      <c r="I26" s="1"/>
      <c r="J26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1"/>
      <c r="J29" s="1"/>
    </row>
    <row r="30" spans="8:10" ht="12.75">
      <c r="H30" s="1"/>
      <c r="I30" s="1"/>
      <c r="J30" s="1"/>
    </row>
    <row r="31" spans="8:10" ht="12.75">
      <c r="H31" s="1"/>
      <c r="I31" s="1"/>
      <c r="J31" s="1"/>
    </row>
    <row r="32" spans="8:10" ht="12.75">
      <c r="H32" s="1"/>
      <c r="I32" s="1"/>
      <c r="J32" s="1"/>
    </row>
    <row r="33" spans="8:10" ht="12.75">
      <c r="H33" s="1"/>
      <c r="I33" s="1"/>
      <c r="J33" s="1"/>
    </row>
    <row r="34" spans="8:10" ht="12.75">
      <c r="H34" s="1"/>
      <c r="I34" s="1"/>
      <c r="J34" s="1"/>
    </row>
    <row r="35" spans="8:10" ht="12.75">
      <c r="H35" s="1"/>
      <c r="I35" s="1"/>
      <c r="J35" s="1"/>
    </row>
    <row r="36" spans="8:10" ht="12.75">
      <c r="H36" s="1"/>
      <c r="I36" s="1"/>
      <c r="J36" s="1"/>
    </row>
    <row r="37" spans="8:10" ht="12.75">
      <c r="H37" s="1"/>
      <c r="I37" s="1"/>
      <c r="J37" s="1"/>
    </row>
    <row r="38" spans="8:10" ht="12.75">
      <c r="H38" s="1"/>
      <c r="I38" s="1"/>
      <c r="J38" s="1"/>
    </row>
    <row r="39" spans="8:10" ht="12.75">
      <c r="H39" s="1"/>
      <c r="I39" s="1"/>
      <c r="J39" s="1"/>
    </row>
    <row r="40" spans="8:10" ht="12.75">
      <c r="H40" s="1"/>
      <c r="I40" s="1"/>
      <c r="J40" s="1"/>
    </row>
    <row r="41" spans="8:10" ht="12.75">
      <c r="H41" s="1"/>
      <c r="I41" s="1"/>
      <c r="J41" s="1"/>
    </row>
    <row r="42" spans="8:10" ht="12.75">
      <c r="H42" s="1"/>
      <c r="I42" s="1"/>
      <c r="J42" s="1"/>
    </row>
    <row r="43" spans="8:10" ht="12.75">
      <c r="H43" s="1"/>
      <c r="I43" s="1"/>
      <c r="J43" s="1"/>
    </row>
    <row r="44" spans="8:10" ht="12.75">
      <c r="H44" s="1"/>
      <c r="I44" s="1"/>
      <c r="J44" s="1"/>
    </row>
    <row r="45" spans="8:10" ht="12.75">
      <c r="H45" s="1"/>
      <c r="I45" s="1"/>
      <c r="J45" s="1"/>
    </row>
    <row r="46" spans="8:10" ht="12.75">
      <c r="H46" s="1"/>
      <c r="I46" s="1"/>
      <c r="J46" s="1"/>
    </row>
    <row r="47" spans="8:10" ht="12.75">
      <c r="H47" s="1"/>
      <c r="I47" s="1"/>
      <c r="J47" s="1"/>
    </row>
    <row r="48" spans="8:10" ht="12.75">
      <c r="H48" s="1"/>
      <c r="I48" s="1"/>
      <c r="J48" s="1"/>
    </row>
    <row r="49" spans="8:10" ht="12.75">
      <c r="H49" s="1"/>
      <c r="I49" s="1"/>
      <c r="J49" s="1"/>
    </row>
    <row r="50" spans="8:10" ht="12.75">
      <c r="H50" s="1"/>
      <c r="I50" s="1"/>
      <c r="J50" s="1"/>
    </row>
    <row r="51" spans="8:10" ht="12.75">
      <c r="H51" s="1"/>
      <c r="I51" s="1"/>
      <c r="J51" s="1"/>
    </row>
    <row r="52" spans="8:10" ht="12.75">
      <c r="H52" s="1"/>
      <c r="I52" s="1"/>
      <c r="J52" s="1"/>
    </row>
    <row r="53" spans="8:10" ht="12.75">
      <c r="H53" s="1"/>
      <c r="I53" s="1"/>
      <c r="J53" s="1"/>
    </row>
    <row r="54" spans="8:10" ht="12.75">
      <c r="H54" s="1"/>
      <c r="I54" s="1"/>
      <c r="J54" s="1"/>
    </row>
    <row r="55" spans="8:10" ht="12.75">
      <c r="H55" s="1"/>
      <c r="I55" s="1"/>
      <c r="J55" s="1"/>
    </row>
    <row r="56" spans="8:10" ht="12.75">
      <c r="H56" s="1"/>
      <c r="I56" s="1"/>
      <c r="J56" s="1"/>
    </row>
    <row r="57" spans="8:10" ht="12.75">
      <c r="H57" s="1"/>
      <c r="I57" s="1"/>
      <c r="J57" s="1"/>
    </row>
    <row r="58" spans="8:10" ht="12.75">
      <c r="H58" s="1"/>
      <c r="I58" s="1"/>
      <c r="J58" s="1"/>
    </row>
    <row r="59" spans="8:10" ht="12.75">
      <c r="H59" s="1"/>
      <c r="I59" s="1"/>
      <c r="J59" s="1"/>
    </row>
    <row r="60" spans="8:10" ht="12.75">
      <c r="H60" s="1"/>
      <c r="I60" s="1"/>
      <c r="J60" s="1"/>
    </row>
    <row r="61" spans="8:10" ht="12.75">
      <c r="H61" s="1"/>
      <c r="I61" s="1"/>
      <c r="J61" s="1"/>
    </row>
    <row r="62" spans="8:10" ht="12.75">
      <c r="H62" s="1"/>
      <c r="I62" s="1"/>
      <c r="J62" s="1"/>
    </row>
    <row r="63" spans="8:10" ht="12.75">
      <c r="H63" s="1"/>
      <c r="I63" s="1"/>
      <c r="J63" s="1"/>
    </row>
    <row r="64" spans="8:10" ht="12.75">
      <c r="H64" s="1"/>
      <c r="I64" s="1"/>
      <c r="J64" s="1"/>
    </row>
    <row r="65" spans="8:10" ht="12.75">
      <c r="H65" s="1"/>
      <c r="I65" s="1"/>
      <c r="J65" s="1"/>
    </row>
    <row r="66" spans="8:10" ht="12.75">
      <c r="H66" s="1"/>
      <c r="I66" s="1"/>
      <c r="J66" s="1"/>
    </row>
    <row r="67" spans="8:10" ht="12.75">
      <c r="H67" s="1"/>
      <c r="I67" s="1"/>
      <c r="J67" s="1"/>
    </row>
    <row r="68" spans="8:10" ht="12.75">
      <c r="H68" s="1"/>
      <c r="I68" s="1"/>
      <c r="J68" s="1"/>
    </row>
    <row r="69" spans="8:10" ht="12.75">
      <c r="H69" s="1"/>
      <c r="I69" s="1"/>
      <c r="J69" s="1"/>
    </row>
    <row r="70" spans="8:10" ht="12.75">
      <c r="H70" s="1"/>
      <c r="I70" s="1"/>
      <c r="J70" s="1"/>
    </row>
    <row r="71" spans="8:10" ht="12.75">
      <c r="H71" s="1"/>
      <c r="I71" s="1"/>
      <c r="J71" s="1"/>
    </row>
    <row r="72" spans="8:10" ht="12.75">
      <c r="H72" s="1"/>
      <c r="I72" s="1"/>
      <c r="J72" s="1"/>
    </row>
    <row r="73" spans="8:10" ht="12.75">
      <c r="H73" s="1"/>
      <c r="I73" s="1"/>
      <c r="J73" s="1"/>
    </row>
    <row r="74" spans="8:10" ht="12.75">
      <c r="H74" s="1"/>
      <c r="I74" s="1"/>
      <c r="J74" s="1"/>
    </row>
    <row r="75" spans="8:10" ht="12.75">
      <c r="H75" s="1"/>
      <c r="I75" s="1"/>
      <c r="J75" s="1"/>
    </row>
    <row r="76" spans="8:10" ht="12.75">
      <c r="H76" s="1"/>
      <c r="I76" s="1"/>
      <c r="J76" s="1"/>
    </row>
    <row r="77" spans="8:10" ht="12.75">
      <c r="H77" s="1"/>
      <c r="I77" s="1"/>
      <c r="J77" s="1"/>
    </row>
    <row r="78" spans="8:10" ht="12.75">
      <c r="H78" s="1"/>
      <c r="I78" s="1"/>
      <c r="J78" s="1"/>
    </row>
    <row r="79" spans="8:10" ht="12.75">
      <c r="H79" s="1"/>
      <c r="I79" s="1"/>
      <c r="J79" s="1"/>
    </row>
    <row r="80" spans="8:10" ht="12.75">
      <c r="H80" s="1"/>
      <c r="I80" s="1"/>
      <c r="J80" s="1"/>
    </row>
    <row r="81" spans="8:10" ht="12.75">
      <c r="H81" s="1"/>
      <c r="I81" s="1"/>
      <c r="J81" s="1"/>
    </row>
    <row r="82" spans="8:10" ht="12.75">
      <c r="H82" s="1"/>
      <c r="I82" s="1"/>
      <c r="J82" s="1"/>
    </row>
    <row r="83" spans="8:10" ht="12.75">
      <c r="H83" s="1"/>
      <c r="I83" s="1"/>
      <c r="J83" s="1"/>
    </row>
    <row r="84" spans="8:10" ht="12.75">
      <c r="H84" s="1"/>
      <c r="I84" s="1"/>
      <c r="J84" s="1"/>
    </row>
    <row r="85" spans="8:10" ht="12.75">
      <c r="H85" s="1"/>
      <c r="I85" s="1"/>
      <c r="J85" s="1"/>
    </row>
    <row r="86" spans="8:10" ht="12.75">
      <c r="H86" s="1"/>
      <c r="I86" s="1"/>
      <c r="J86" s="1"/>
    </row>
    <row r="87" spans="8:10" ht="12.75">
      <c r="H87" s="1"/>
      <c r="I87" s="1"/>
      <c r="J87" s="1"/>
    </row>
    <row r="88" spans="8:10" ht="12.75">
      <c r="H88" s="1"/>
      <c r="I88" s="1"/>
      <c r="J88" s="1"/>
    </row>
    <row r="89" spans="8:10" ht="12.75">
      <c r="H89" s="1"/>
      <c r="I89" s="1"/>
      <c r="J89" s="1"/>
    </row>
    <row r="90" spans="8:10" ht="12.75">
      <c r="H90" s="1"/>
      <c r="I90" s="1"/>
      <c r="J90" s="1"/>
    </row>
    <row r="91" spans="8:10" ht="12.75">
      <c r="H91" s="1"/>
      <c r="I91" s="1"/>
      <c r="J91" s="1"/>
    </row>
    <row r="92" spans="8:10" ht="12.75">
      <c r="H92" s="1"/>
      <c r="I92" s="1"/>
      <c r="J92" s="1"/>
    </row>
    <row r="93" spans="8:10" ht="12.75">
      <c r="H93" s="1"/>
      <c r="I93" s="1"/>
      <c r="J93" s="1"/>
    </row>
    <row r="94" spans="8:10" ht="12.75">
      <c r="H94" s="1"/>
      <c r="I94" s="1"/>
      <c r="J94" s="1"/>
    </row>
    <row r="95" spans="8:10" ht="12.75">
      <c r="H95" s="1"/>
      <c r="I95" s="1"/>
      <c r="J95" s="1"/>
    </row>
    <row r="96" spans="8:10" ht="12.75">
      <c r="H96" s="1"/>
      <c r="I96" s="1"/>
      <c r="J96" s="1"/>
    </row>
    <row r="97" spans="8:10" ht="12.75">
      <c r="H97" s="1"/>
      <c r="I97" s="1"/>
      <c r="J97" s="1"/>
    </row>
    <row r="98" spans="8:10" ht="12.75">
      <c r="H98" s="1"/>
      <c r="I98" s="1"/>
      <c r="J98" s="1"/>
    </row>
    <row r="99" spans="8:10" ht="12.75">
      <c r="H99" s="1"/>
      <c r="I99" s="1"/>
      <c r="J99" s="1"/>
    </row>
    <row r="100" spans="8:10" ht="12.75">
      <c r="H100" s="1"/>
      <c r="I100" s="1"/>
      <c r="J100" s="1"/>
    </row>
    <row r="101" spans="8:10" ht="12.75">
      <c r="H101" s="1"/>
      <c r="I101" s="1"/>
      <c r="J101" s="1"/>
    </row>
    <row r="102" spans="8:10" ht="12.75">
      <c r="H102" s="1"/>
      <c r="I102" s="1"/>
      <c r="J102" s="1"/>
    </row>
    <row r="103" spans="8:10" ht="12.75">
      <c r="H103" s="1"/>
      <c r="I103" s="1"/>
      <c r="J103" s="1"/>
    </row>
    <row r="104" spans="8:10" ht="12.75">
      <c r="H104" s="1"/>
      <c r="I104" s="1"/>
      <c r="J104" s="1"/>
    </row>
    <row r="105" spans="8:10" ht="12.75">
      <c r="H105" s="1"/>
      <c r="I105" s="1"/>
      <c r="J105" s="1"/>
    </row>
    <row r="106" spans="8:10" ht="12.75">
      <c r="H106" s="1"/>
      <c r="I106" s="1"/>
      <c r="J106" s="1"/>
    </row>
    <row r="107" spans="8:10" ht="12.75">
      <c r="H107" s="1"/>
      <c r="I107" s="1"/>
      <c r="J107" s="1"/>
    </row>
    <row r="108" spans="8:10" ht="12.75">
      <c r="H108" s="1"/>
      <c r="I108" s="1"/>
      <c r="J108" s="1"/>
    </row>
    <row r="109" spans="8:10" ht="12.75">
      <c r="H109" s="1"/>
      <c r="I109" s="1"/>
      <c r="J109" s="1"/>
    </row>
    <row r="110" spans="8:10" ht="12.75">
      <c r="H110" s="1"/>
      <c r="I110" s="1"/>
      <c r="J110" s="1"/>
    </row>
    <row r="111" spans="8:10" ht="12.75">
      <c r="H111" s="1"/>
      <c r="I111" s="1"/>
      <c r="J111" s="1"/>
    </row>
    <row r="112" spans="8:10" ht="12.75">
      <c r="H112" s="1"/>
      <c r="I112" s="1"/>
      <c r="J112" s="1"/>
    </row>
    <row r="113" spans="8:10" ht="12.75">
      <c r="H113" s="1"/>
      <c r="I113" s="1"/>
      <c r="J113" s="1"/>
    </row>
    <row r="114" spans="8:10" ht="12.75">
      <c r="H114" s="1"/>
      <c r="I114" s="1"/>
      <c r="J114" s="1"/>
    </row>
    <row r="115" spans="8:10" ht="12.75">
      <c r="H115" s="1"/>
      <c r="I115" s="1"/>
      <c r="J115" s="1"/>
    </row>
    <row r="116" spans="8:10" ht="12.75">
      <c r="H116" s="1"/>
      <c r="I116" s="1"/>
      <c r="J116" s="1"/>
    </row>
    <row r="117" spans="8:10" ht="12.75">
      <c r="H117" s="1"/>
      <c r="I117" s="1"/>
      <c r="J117" s="1"/>
    </row>
    <row r="118" spans="8:10" ht="12.75">
      <c r="H118" s="1"/>
      <c r="I118" s="1"/>
      <c r="J118" s="1"/>
    </row>
    <row r="119" spans="8:10" ht="12.75">
      <c r="H119" s="1"/>
      <c r="I119" s="1"/>
      <c r="J119" s="1"/>
    </row>
    <row r="120" spans="8:10" ht="12.75">
      <c r="H120" s="1"/>
      <c r="I120" s="1"/>
      <c r="J120" s="1"/>
    </row>
    <row r="121" spans="8:10" ht="12.75">
      <c r="H121" s="1"/>
      <c r="I121" s="1"/>
      <c r="J121" s="1"/>
    </row>
    <row r="122" spans="8:10" ht="12.75">
      <c r="H122" s="1"/>
      <c r="I122" s="1"/>
      <c r="J122" s="1"/>
    </row>
    <row r="123" spans="8:10" ht="12.75">
      <c r="H123" s="1"/>
      <c r="I123" s="1"/>
      <c r="J123" s="1"/>
    </row>
    <row r="124" spans="8:10" ht="12.75">
      <c r="H124" s="1"/>
      <c r="I124" s="1"/>
      <c r="J124" s="1"/>
    </row>
    <row r="125" spans="8:10" ht="12.75">
      <c r="H125" s="1"/>
      <c r="I125" s="1"/>
      <c r="J125" s="1"/>
    </row>
    <row r="126" spans="8:10" ht="12.75">
      <c r="H126" s="1"/>
      <c r="I126" s="1"/>
      <c r="J126" s="1"/>
    </row>
    <row r="127" spans="8:10" ht="12.75">
      <c r="H127" s="1"/>
      <c r="I127" s="1"/>
      <c r="J127" s="1"/>
    </row>
    <row r="128" spans="8:10" ht="12.75">
      <c r="H128" s="1"/>
      <c r="I128" s="1"/>
      <c r="J128" s="1"/>
    </row>
    <row r="129" spans="8:10" ht="12.75">
      <c r="H129" s="1"/>
      <c r="I129" s="1"/>
      <c r="J129" s="1"/>
    </row>
    <row r="130" spans="8:10" ht="12.75">
      <c r="H130" s="1"/>
      <c r="I130" s="1"/>
      <c r="J130" s="1"/>
    </row>
    <row r="131" spans="8:10" ht="12.75">
      <c r="H131" s="1"/>
      <c r="I131" s="1"/>
      <c r="J131" s="1"/>
    </row>
    <row r="132" spans="8:10" ht="12.75">
      <c r="H132" s="1"/>
      <c r="I132" s="1"/>
      <c r="J132" s="1"/>
    </row>
    <row r="133" spans="8:10" ht="12.75">
      <c r="H133" s="1"/>
      <c r="I133" s="1"/>
      <c r="J133" s="1"/>
    </row>
    <row r="134" spans="8:10" ht="12.75">
      <c r="H134" s="1"/>
      <c r="I134" s="1"/>
      <c r="J134" s="1"/>
    </row>
    <row r="135" spans="8:10" ht="12.75">
      <c r="H135" s="1"/>
      <c r="I135" s="1"/>
      <c r="J135" s="1"/>
    </row>
    <row r="136" spans="8:10" ht="12.75">
      <c r="H136" s="1"/>
      <c r="I136" s="1"/>
      <c r="J136" s="1"/>
    </row>
    <row r="137" spans="8:10" ht="12.75">
      <c r="H137" s="1"/>
      <c r="I137" s="1"/>
      <c r="J137" s="1"/>
    </row>
    <row r="138" spans="8:10" ht="12.75">
      <c r="H138" s="1"/>
      <c r="I138" s="1"/>
      <c r="J138" s="1"/>
    </row>
    <row r="139" spans="8:10" ht="12.75">
      <c r="H139" s="1"/>
      <c r="I139" s="1"/>
      <c r="J139" s="1"/>
    </row>
    <row r="140" spans="8:10" ht="12.75">
      <c r="H140" s="1"/>
      <c r="I140" s="1"/>
      <c r="J140" s="1"/>
    </row>
    <row r="141" spans="8:10" ht="12.75">
      <c r="H141" s="1"/>
      <c r="I141" s="1"/>
      <c r="J141" s="1"/>
    </row>
    <row r="142" spans="8:10" ht="12.75">
      <c r="H142" s="1"/>
      <c r="I142" s="1"/>
      <c r="J142" s="1"/>
    </row>
  </sheetData>
  <sheetProtection sheet="1" objects="1" scenarios="1" selectLockedCells="1"/>
  <mergeCells count="4">
    <mergeCell ref="A1:O1"/>
    <mergeCell ref="A2:B2"/>
    <mergeCell ref="C2:J2"/>
    <mergeCell ref="N2:O2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J634"/>
  <sheetViews>
    <sheetView zoomScalePageLayoutView="0" workbookViewId="0" topLeftCell="A597">
      <selection activeCell="I2" sqref="I2:J627"/>
    </sheetView>
  </sheetViews>
  <sheetFormatPr defaultColWidth="11.421875" defaultRowHeight="12.75"/>
  <cols>
    <col min="1" max="1" width="11.7109375" style="159" bestFit="1" customWidth="1"/>
    <col min="2" max="2" width="9.7109375" style="159" bestFit="1" customWidth="1"/>
    <col min="3" max="3" width="5.00390625" style="159" bestFit="1" customWidth="1"/>
    <col min="4" max="4" width="4.28125" style="159" bestFit="1" customWidth="1"/>
    <col min="5" max="5" width="11.421875" style="158" customWidth="1"/>
    <col min="6" max="6" width="40.7109375" style="158" bestFit="1" customWidth="1"/>
    <col min="7" max="7" width="6.140625" style="158" bestFit="1" customWidth="1"/>
    <col min="8" max="8" width="6.00390625" style="158" bestFit="1" customWidth="1"/>
    <col min="9" max="16384" width="11.421875" style="158" customWidth="1"/>
  </cols>
  <sheetData>
    <row r="1" spans="1:8" ht="14.25" thickBot="1">
      <c r="A1" s="162" t="s">
        <v>34</v>
      </c>
      <c r="B1" s="162" t="s">
        <v>28</v>
      </c>
      <c r="C1" s="162" t="s">
        <v>752</v>
      </c>
      <c r="D1" s="162" t="s">
        <v>753</v>
      </c>
      <c r="F1" s="109" t="s">
        <v>47</v>
      </c>
      <c r="G1" s="163" t="s">
        <v>754</v>
      </c>
      <c r="H1" s="110" t="s">
        <v>48</v>
      </c>
    </row>
    <row r="2" spans="1:8" ht="13.5">
      <c r="A2" s="160" t="s">
        <v>605</v>
      </c>
      <c r="B2" s="174">
        <v>19817</v>
      </c>
      <c r="C2" s="159">
        <v>3565</v>
      </c>
      <c r="D2" s="159">
        <v>17</v>
      </c>
      <c r="F2" s="113" t="s">
        <v>616</v>
      </c>
      <c r="G2" s="165">
        <v>416</v>
      </c>
      <c r="H2" s="166">
        <v>24705</v>
      </c>
    </row>
    <row r="3" spans="1:8" ht="13.5">
      <c r="A3" s="160" t="s">
        <v>607</v>
      </c>
      <c r="B3" s="174">
        <v>3010</v>
      </c>
      <c r="C3" s="159">
        <v>3260</v>
      </c>
      <c r="D3" s="159">
        <v>17</v>
      </c>
      <c r="F3" s="113" t="s">
        <v>417</v>
      </c>
      <c r="G3" s="165">
        <v>1620</v>
      </c>
      <c r="H3" s="166">
        <v>4643</v>
      </c>
    </row>
    <row r="4" spans="1:8" ht="13.5">
      <c r="A4" s="160" t="s">
        <v>609</v>
      </c>
      <c r="B4" s="174">
        <v>24692</v>
      </c>
      <c r="C4" s="159">
        <v>3056</v>
      </c>
      <c r="D4" s="159">
        <v>17</v>
      </c>
      <c r="F4" s="113" t="s">
        <v>51</v>
      </c>
      <c r="G4" s="165">
        <v>1554</v>
      </c>
      <c r="H4" s="166">
        <v>4596</v>
      </c>
    </row>
    <row r="5" spans="1:8" ht="13.5">
      <c r="A5" s="160" t="s">
        <v>608</v>
      </c>
      <c r="B5" s="174">
        <v>15959</v>
      </c>
      <c r="C5" s="159">
        <v>3024</v>
      </c>
      <c r="D5" s="159">
        <v>17</v>
      </c>
      <c r="F5" s="113" t="s">
        <v>50</v>
      </c>
      <c r="G5" s="165">
        <v>988</v>
      </c>
      <c r="H5" s="166">
        <v>3490</v>
      </c>
    </row>
    <row r="6" spans="1:8" ht="13.5">
      <c r="A6" s="160" t="s">
        <v>612</v>
      </c>
      <c r="B6" s="174">
        <v>2908</v>
      </c>
      <c r="C6" s="159">
        <v>2956</v>
      </c>
      <c r="D6" s="159">
        <v>17</v>
      </c>
      <c r="F6" s="113" t="s">
        <v>755</v>
      </c>
      <c r="G6" s="165">
        <v>2179</v>
      </c>
      <c r="H6" s="166">
        <v>14989</v>
      </c>
    </row>
    <row r="7" spans="1:8" ht="13.5">
      <c r="A7" s="160" t="s">
        <v>739</v>
      </c>
      <c r="B7" s="174">
        <v>26702</v>
      </c>
      <c r="C7" s="159">
        <v>2917</v>
      </c>
      <c r="D7" s="159">
        <v>17</v>
      </c>
      <c r="F7" s="113" t="s">
        <v>756</v>
      </c>
      <c r="G7" s="165">
        <v>363</v>
      </c>
      <c r="H7" s="166">
        <v>3800</v>
      </c>
    </row>
    <row r="8" spans="1:8" ht="13.5">
      <c r="A8" s="160" t="s">
        <v>611</v>
      </c>
      <c r="B8" s="174">
        <v>2934</v>
      </c>
      <c r="C8" s="159">
        <v>2912</v>
      </c>
      <c r="D8" s="159">
        <v>17</v>
      </c>
      <c r="F8" s="113" t="s">
        <v>159</v>
      </c>
      <c r="G8" s="165">
        <v>798</v>
      </c>
      <c r="H8" s="166">
        <v>2868</v>
      </c>
    </row>
    <row r="9" spans="1:10" ht="13.5">
      <c r="A9" s="160" t="s">
        <v>610</v>
      </c>
      <c r="B9" s="174">
        <v>28530</v>
      </c>
      <c r="C9" s="159">
        <v>2937</v>
      </c>
      <c r="D9" s="159">
        <v>17</v>
      </c>
      <c r="F9" s="113" t="s">
        <v>60</v>
      </c>
      <c r="G9" s="165">
        <v>1026</v>
      </c>
      <c r="H9" s="166">
        <v>4321</v>
      </c>
      <c r="I9" s="158">
        <v>3567</v>
      </c>
      <c r="J9" s="158">
        <v>17</v>
      </c>
    </row>
    <row r="10" spans="1:8" ht="13.5">
      <c r="A10" s="160" t="s">
        <v>606</v>
      </c>
      <c r="B10" s="174">
        <v>2925</v>
      </c>
      <c r="C10" s="159">
        <v>2864</v>
      </c>
      <c r="D10" s="159">
        <v>17</v>
      </c>
      <c r="F10" s="113" t="s">
        <v>618</v>
      </c>
      <c r="G10" s="165">
        <v>1974</v>
      </c>
      <c r="H10" s="166">
        <v>26776</v>
      </c>
    </row>
    <row r="11" spans="1:10" ht="13.5">
      <c r="A11" s="160" t="s">
        <v>613</v>
      </c>
      <c r="B11" s="174">
        <v>4322</v>
      </c>
      <c r="C11" s="159">
        <v>1469</v>
      </c>
      <c r="D11" s="159">
        <v>17</v>
      </c>
      <c r="F11" s="113" t="s">
        <v>54</v>
      </c>
      <c r="G11" s="165">
        <v>581</v>
      </c>
      <c r="H11" s="166">
        <v>4091</v>
      </c>
      <c r="I11" s="158">
        <v>3632</v>
      </c>
      <c r="J11" s="158">
        <v>17</v>
      </c>
    </row>
    <row r="12" spans="1:8" ht="13.5">
      <c r="A12" s="160" t="s">
        <v>738</v>
      </c>
      <c r="B12" s="174">
        <v>2798</v>
      </c>
      <c r="C12" s="159">
        <v>1344</v>
      </c>
      <c r="D12" s="159">
        <v>8</v>
      </c>
      <c r="F12" s="113" t="s">
        <v>135</v>
      </c>
      <c r="G12" s="165">
        <v>1107</v>
      </c>
      <c r="H12" s="166">
        <v>14881</v>
      </c>
    </row>
    <row r="13" spans="1:10" ht="13.5">
      <c r="A13" s="160" t="s">
        <v>597</v>
      </c>
      <c r="B13" s="174">
        <v>4091</v>
      </c>
      <c r="C13" s="159">
        <v>3632</v>
      </c>
      <c r="D13" s="159">
        <v>17</v>
      </c>
      <c r="F13" s="113" t="s">
        <v>59</v>
      </c>
      <c r="G13" s="165">
        <v>802</v>
      </c>
      <c r="H13" s="166">
        <v>30635</v>
      </c>
      <c r="I13" s="158">
        <v>3603</v>
      </c>
      <c r="J13" s="158">
        <v>17</v>
      </c>
    </row>
    <row r="14" spans="1:8" ht="13.5">
      <c r="A14" s="161" t="s">
        <v>741</v>
      </c>
      <c r="B14" s="175">
        <v>30635</v>
      </c>
      <c r="C14" s="159">
        <v>3603</v>
      </c>
      <c r="D14" s="159">
        <v>17</v>
      </c>
      <c r="F14" s="113" t="s">
        <v>62</v>
      </c>
      <c r="G14" s="165">
        <v>445</v>
      </c>
      <c r="H14" s="166">
        <v>26454</v>
      </c>
    </row>
    <row r="15" spans="1:8" ht="13.5">
      <c r="A15" s="160" t="s">
        <v>598</v>
      </c>
      <c r="B15" s="174">
        <v>4321</v>
      </c>
      <c r="C15" s="159">
        <v>3567</v>
      </c>
      <c r="D15" s="159">
        <v>17</v>
      </c>
      <c r="F15" s="113" t="s">
        <v>757</v>
      </c>
      <c r="G15" s="165">
        <v>2164</v>
      </c>
      <c r="H15" s="166">
        <v>16031</v>
      </c>
    </row>
    <row r="16" spans="1:8" ht="13.5">
      <c r="A16" s="160" t="s">
        <v>604</v>
      </c>
      <c r="B16" s="174">
        <v>15692</v>
      </c>
      <c r="C16" s="159">
        <v>3530</v>
      </c>
      <c r="D16" s="159">
        <v>17</v>
      </c>
      <c r="F16" s="113" t="s">
        <v>620</v>
      </c>
      <c r="G16" s="165">
        <v>2173</v>
      </c>
      <c r="H16" s="166">
        <v>5498</v>
      </c>
    </row>
    <row r="17" spans="1:8" ht="13.5">
      <c r="A17" s="161" t="s">
        <v>744</v>
      </c>
      <c r="B17" s="175">
        <v>2711</v>
      </c>
      <c r="C17" s="159">
        <v>3432</v>
      </c>
      <c r="D17" s="159">
        <v>17</v>
      </c>
      <c r="F17" s="113" t="s">
        <v>64</v>
      </c>
      <c r="G17" s="165">
        <v>1248</v>
      </c>
      <c r="H17" s="166">
        <v>18212</v>
      </c>
    </row>
    <row r="18" spans="1:10" ht="13.5">
      <c r="A18" s="161" t="s">
        <v>599</v>
      </c>
      <c r="B18" s="175">
        <v>2947</v>
      </c>
      <c r="C18" s="159">
        <v>3425</v>
      </c>
      <c r="D18" s="159">
        <v>17</v>
      </c>
      <c r="F18" s="113" t="s">
        <v>89</v>
      </c>
      <c r="G18" s="165">
        <v>1022</v>
      </c>
      <c r="H18" s="166">
        <v>4320</v>
      </c>
      <c r="I18" s="158">
        <v>1319</v>
      </c>
      <c r="J18" s="158">
        <v>17</v>
      </c>
    </row>
    <row r="19" spans="1:10" ht="13.5">
      <c r="A19" s="160" t="s">
        <v>745</v>
      </c>
      <c r="B19" s="174">
        <v>2866</v>
      </c>
      <c r="C19" s="159">
        <v>3419</v>
      </c>
      <c r="D19" s="159">
        <v>17</v>
      </c>
      <c r="F19" s="113" t="s">
        <v>68</v>
      </c>
      <c r="G19" s="165">
        <v>46</v>
      </c>
      <c r="H19" s="166">
        <v>2964</v>
      </c>
      <c r="I19" s="158">
        <v>3290</v>
      </c>
      <c r="J19" s="158">
        <v>17</v>
      </c>
    </row>
    <row r="20" spans="1:8" ht="13.5">
      <c r="A20" s="161" t="s">
        <v>602</v>
      </c>
      <c r="B20" s="175">
        <v>8311</v>
      </c>
      <c r="C20" s="159">
        <v>3295</v>
      </c>
      <c r="D20" s="159">
        <v>17</v>
      </c>
      <c r="F20" s="113" t="s">
        <v>90</v>
      </c>
      <c r="G20" s="165">
        <v>1104</v>
      </c>
      <c r="H20" s="166">
        <v>2973</v>
      </c>
    </row>
    <row r="21" spans="1:8" ht="13.5">
      <c r="A21" s="161" t="s">
        <v>747</v>
      </c>
      <c r="B21" s="175">
        <v>8289</v>
      </c>
      <c r="C21" s="159">
        <v>3291</v>
      </c>
      <c r="D21" s="159">
        <v>17</v>
      </c>
      <c r="F21" s="113" t="s">
        <v>72</v>
      </c>
      <c r="G21" s="165">
        <v>1259</v>
      </c>
      <c r="H21" s="166">
        <v>8307</v>
      </c>
    </row>
    <row r="22" spans="1:10" ht="13.5">
      <c r="A22" s="160" t="s">
        <v>600</v>
      </c>
      <c r="B22" s="174">
        <v>2964</v>
      </c>
      <c r="C22" s="159">
        <v>3290</v>
      </c>
      <c r="D22" s="159">
        <v>17</v>
      </c>
      <c r="F22" s="113" t="s">
        <v>146</v>
      </c>
      <c r="G22" s="165">
        <v>1495</v>
      </c>
      <c r="H22" s="166">
        <v>24732</v>
      </c>
      <c r="I22" s="158">
        <v>1511</v>
      </c>
      <c r="J22" s="158">
        <v>8</v>
      </c>
    </row>
    <row r="23" spans="1:10" ht="13.5">
      <c r="A23" s="161" t="s">
        <v>746</v>
      </c>
      <c r="B23" s="175">
        <v>8301</v>
      </c>
      <c r="C23" s="159">
        <v>1558</v>
      </c>
      <c r="D23" s="159">
        <v>8</v>
      </c>
      <c r="F23" s="113" t="s">
        <v>78</v>
      </c>
      <c r="G23" s="165">
        <v>1397</v>
      </c>
      <c r="H23" s="166">
        <v>2947</v>
      </c>
      <c r="I23" s="158">
        <v>3425</v>
      </c>
      <c r="J23" s="158">
        <v>17</v>
      </c>
    </row>
    <row r="24" spans="1:8" ht="13.5">
      <c r="A24" s="161" t="s">
        <v>742</v>
      </c>
      <c r="B24" s="175">
        <v>8275</v>
      </c>
      <c r="C24" s="159">
        <v>1530</v>
      </c>
      <c r="D24" s="159">
        <v>8</v>
      </c>
      <c r="F24" s="113" t="s">
        <v>67</v>
      </c>
      <c r="G24" s="165">
        <v>1696</v>
      </c>
      <c r="H24" s="166">
        <v>4648</v>
      </c>
    </row>
    <row r="25" spans="1:10" ht="13.5">
      <c r="A25" s="161" t="s">
        <v>751</v>
      </c>
      <c r="B25" s="175">
        <v>24732</v>
      </c>
      <c r="C25" s="159">
        <v>1511</v>
      </c>
      <c r="D25" s="159">
        <v>8</v>
      </c>
      <c r="F25" s="113" t="s">
        <v>83</v>
      </c>
      <c r="G25" s="165">
        <v>81</v>
      </c>
      <c r="H25" s="166">
        <v>15692</v>
      </c>
      <c r="I25" s="158">
        <v>3530</v>
      </c>
      <c r="J25" s="158">
        <v>17</v>
      </c>
    </row>
    <row r="26" spans="1:10" ht="13.5">
      <c r="A26" s="160" t="s">
        <v>603</v>
      </c>
      <c r="B26" s="174">
        <v>33269</v>
      </c>
      <c r="C26" s="159">
        <v>1461</v>
      </c>
      <c r="D26" s="159">
        <v>8</v>
      </c>
      <c r="F26" s="113" t="s">
        <v>171</v>
      </c>
      <c r="G26" s="165">
        <v>1837</v>
      </c>
      <c r="H26" s="166">
        <v>8275</v>
      </c>
      <c r="I26" s="158">
        <v>1530</v>
      </c>
      <c r="J26" s="158">
        <v>8</v>
      </c>
    </row>
    <row r="27" spans="1:10" ht="13.5">
      <c r="A27" s="160" t="s">
        <v>743</v>
      </c>
      <c r="B27" s="174">
        <v>26423</v>
      </c>
      <c r="C27" s="159">
        <v>1431</v>
      </c>
      <c r="D27" s="159">
        <v>8</v>
      </c>
      <c r="F27" s="113" t="s">
        <v>124</v>
      </c>
      <c r="G27" s="165">
        <v>1218</v>
      </c>
      <c r="H27" s="166">
        <v>26423</v>
      </c>
      <c r="I27" s="158">
        <v>1431</v>
      </c>
      <c r="J27" s="158">
        <v>8</v>
      </c>
    </row>
    <row r="28" spans="1:8" ht="13.5">
      <c r="A28" s="161" t="s">
        <v>601</v>
      </c>
      <c r="B28" s="175">
        <v>4320</v>
      </c>
      <c r="C28" s="159">
        <v>1319</v>
      </c>
      <c r="D28" s="159">
        <v>17</v>
      </c>
      <c r="F28" s="113" t="s">
        <v>125</v>
      </c>
      <c r="G28" s="165">
        <v>1247</v>
      </c>
      <c r="H28" s="166">
        <v>18206</v>
      </c>
    </row>
    <row r="29" spans="6:10" ht="13.5">
      <c r="F29" s="113" t="s">
        <v>80</v>
      </c>
      <c r="G29" s="167">
        <v>1227</v>
      </c>
      <c r="H29" s="166">
        <v>2711</v>
      </c>
      <c r="I29" s="158">
        <v>3432</v>
      </c>
      <c r="J29" s="158">
        <v>17</v>
      </c>
    </row>
    <row r="30" spans="6:8" ht="13.5">
      <c r="F30" s="113" t="s">
        <v>619</v>
      </c>
      <c r="G30" s="165">
        <v>1972</v>
      </c>
      <c r="H30" s="166">
        <v>26781</v>
      </c>
    </row>
    <row r="31" spans="6:8" ht="13.5">
      <c r="F31" s="113" t="s">
        <v>154</v>
      </c>
      <c r="G31" s="165">
        <v>1242</v>
      </c>
      <c r="H31" s="166">
        <v>18079</v>
      </c>
    </row>
    <row r="32" spans="6:8" ht="13.5">
      <c r="F32" s="113" t="s">
        <v>85</v>
      </c>
      <c r="G32" s="165">
        <v>1809</v>
      </c>
      <c r="H32" s="166">
        <v>4533</v>
      </c>
    </row>
    <row r="33" spans="6:8" ht="13.5">
      <c r="F33" s="113" t="s">
        <v>56</v>
      </c>
      <c r="G33" s="165">
        <v>751</v>
      </c>
      <c r="H33" s="166">
        <v>5569</v>
      </c>
    </row>
    <row r="34" spans="6:10" ht="13.5">
      <c r="F34" s="113" t="s">
        <v>111</v>
      </c>
      <c r="G34" s="165">
        <v>1722</v>
      </c>
      <c r="H34" s="166">
        <v>33269</v>
      </c>
      <c r="I34" s="158">
        <v>1461</v>
      </c>
      <c r="J34" s="158">
        <v>8</v>
      </c>
    </row>
    <row r="35" spans="6:8" ht="13.5">
      <c r="F35" s="113" t="s">
        <v>57</v>
      </c>
      <c r="G35" s="165">
        <v>1186</v>
      </c>
      <c r="H35" s="166">
        <v>21471</v>
      </c>
    </row>
    <row r="36" spans="6:10" ht="13.5">
      <c r="F36" s="113" t="s">
        <v>144</v>
      </c>
      <c r="G36" s="165">
        <v>833</v>
      </c>
      <c r="H36" s="166">
        <v>2866</v>
      </c>
      <c r="I36" s="158">
        <v>3419</v>
      </c>
      <c r="J36" s="158">
        <v>17</v>
      </c>
    </row>
    <row r="37" spans="6:10" ht="13.5">
      <c r="F37" s="113" t="s">
        <v>621</v>
      </c>
      <c r="G37" s="165">
        <v>926</v>
      </c>
      <c r="H37" s="166">
        <v>8301</v>
      </c>
      <c r="I37" s="158">
        <v>1558</v>
      </c>
      <c r="J37" s="158">
        <v>8</v>
      </c>
    </row>
    <row r="38" spans="6:8" ht="13.5">
      <c r="F38" s="113" t="s">
        <v>142</v>
      </c>
      <c r="G38" s="165">
        <v>947</v>
      </c>
      <c r="H38" s="166">
        <v>4350</v>
      </c>
    </row>
    <row r="39" spans="6:10" ht="13.5">
      <c r="F39" s="113" t="s">
        <v>95</v>
      </c>
      <c r="G39" s="167">
        <v>125</v>
      </c>
      <c r="H39" s="166">
        <v>8311</v>
      </c>
      <c r="I39" s="158">
        <v>3295</v>
      </c>
      <c r="J39" s="158">
        <v>17</v>
      </c>
    </row>
    <row r="40" spans="6:8" ht="13.5">
      <c r="F40" s="113" t="s">
        <v>77</v>
      </c>
      <c r="G40" s="165">
        <v>1254</v>
      </c>
      <c r="H40" s="166">
        <v>21186</v>
      </c>
    </row>
    <row r="41" spans="6:8" ht="13.5">
      <c r="F41" s="113" t="s">
        <v>76</v>
      </c>
      <c r="G41" s="165">
        <v>1106</v>
      </c>
      <c r="H41" s="166">
        <v>2992</v>
      </c>
    </row>
    <row r="42" spans="6:10" ht="13.5">
      <c r="F42" s="113" t="s">
        <v>86</v>
      </c>
      <c r="G42" s="165">
        <v>297</v>
      </c>
      <c r="H42" s="166">
        <v>19817</v>
      </c>
      <c r="I42" s="158">
        <v>3565</v>
      </c>
      <c r="J42" s="158">
        <v>17</v>
      </c>
    </row>
    <row r="43" spans="6:8" ht="13.5">
      <c r="F43" s="113" t="s">
        <v>103</v>
      </c>
      <c r="G43" s="165">
        <v>446</v>
      </c>
      <c r="H43" s="166">
        <v>26451</v>
      </c>
    </row>
    <row r="44" spans="6:8" ht="13.5">
      <c r="F44" s="113" t="s">
        <v>96</v>
      </c>
      <c r="G44" s="165">
        <v>48</v>
      </c>
      <c r="H44" s="166">
        <v>18071</v>
      </c>
    </row>
    <row r="45" spans="6:8" ht="13.5">
      <c r="F45" s="113" t="s">
        <v>110</v>
      </c>
      <c r="G45" s="165">
        <v>1019</v>
      </c>
      <c r="H45" s="166">
        <v>4335</v>
      </c>
    </row>
    <row r="46" spans="6:10" ht="13.5">
      <c r="F46" s="113" t="s">
        <v>69</v>
      </c>
      <c r="G46" s="167">
        <v>66</v>
      </c>
      <c r="H46" s="166">
        <v>8289</v>
      </c>
      <c r="I46" s="158">
        <v>3291</v>
      </c>
      <c r="J46" s="158">
        <v>17</v>
      </c>
    </row>
    <row r="47" spans="6:8" ht="13.5">
      <c r="F47" s="113" t="s">
        <v>116</v>
      </c>
      <c r="G47" s="167">
        <v>914</v>
      </c>
      <c r="H47" s="166">
        <v>18107</v>
      </c>
    </row>
    <row r="48" spans="6:8" ht="13.5">
      <c r="F48" s="113" t="s">
        <v>192</v>
      </c>
      <c r="G48" s="165">
        <v>842</v>
      </c>
      <c r="H48" s="166">
        <v>2726</v>
      </c>
    </row>
    <row r="49" spans="6:8" ht="13.5">
      <c r="F49" s="113" t="s">
        <v>209</v>
      </c>
      <c r="G49" s="165">
        <v>748</v>
      </c>
      <c r="H49" s="166">
        <v>2885</v>
      </c>
    </row>
    <row r="50" spans="6:8" ht="13.5">
      <c r="F50" s="113" t="s">
        <v>233</v>
      </c>
      <c r="G50" s="165">
        <v>786</v>
      </c>
      <c r="H50" s="166">
        <v>2805</v>
      </c>
    </row>
    <row r="51" spans="6:8" ht="13.5">
      <c r="F51" s="113" t="s">
        <v>98</v>
      </c>
      <c r="G51" s="165">
        <v>666</v>
      </c>
      <c r="H51" s="166">
        <v>3145</v>
      </c>
    </row>
    <row r="52" spans="6:8" ht="13.5">
      <c r="F52" s="113" t="s">
        <v>172</v>
      </c>
      <c r="G52" s="165">
        <v>306</v>
      </c>
      <c r="H52" s="166">
        <v>19825</v>
      </c>
    </row>
    <row r="53" spans="6:8" ht="13.5">
      <c r="F53" s="113" t="s">
        <v>185</v>
      </c>
      <c r="G53" s="165">
        <v>520</v>
      </c>
      <c r="H53" s="166">
        <v>29550</v>
      </c>
    </row>
    <row r="54" spans="6:8" ht="13.5">
      <c r="F54" s="113" t="s">
        <v>70</v>
      </c>
      <c r="G54" s="165">
        <v>453</v>
      </c>
      <c r="H54" s="166">
        <v>4593</v>
      </c>
    </row>
    <row r="55" spans="6:8" ht="13.5">
      <c r="F55" s="113" t="s">
        <v>129</v>
      </c>
      <c r="G55" s="165">
        <v>1822</v>
      </c>
      <c r="H55" s="166">
        <v>9570</v>
      </c>
    </row>
    <row r="56" spans="6:8" ht="13.5">
      <c r="F56" s="113" t="s">
        <v>181</v>
      </c>
      <c r="G56" s="165">
        <v>1703</v>
      </c>
      <c r="H56" s="166">
        <v>33268</v>
      </c>
    </row>
    <row r="57" spans="6:8" ht="13.5">
      <c r="F57" s="113" t="s">
        <v>299</v>
      </c>
      <c r="G57" s="165">
        <v>1501</v>
      </c>
      <c r="H57" s="166">
        <v>21474</v>
      </c>
    </row>
    <row r="58" spans="6:8" ht="13.5">
      <c r="F58" s="113" t="s">
        <v>113</v>
      </c>
      <c r="G58" s="165">
        <v>1333</v>
      </c>
      <c r="H58" s="166">
        <v>19883</v>
      </c>
    </row>
    <row r="59" spans="6:8" ht="13.5">
      <c r="F59" s="113" t="s">
        <v>158</v>
      </c>
      <c r="G59" s="165">
        <v>1319</v>
      </c>
      <c r="H59" s="166">
        <v>21258</v>
      </c>
    </row>
    <row r="60" spans="6:8" ht="13.5">
      <c r="F60" s="113" t="s">
        <v>758</v>
      </c>
      <c r="G60" s="165">
        <v>1014</v>
      </c>
      <c r="H60" s="166">
        <v>18123</v>
      </c>
    </row>
    <row r="61" spans="6:8" ht="13.5">
      <c r="F61" s="113" t="s">
        <v>140</v>
      </c>
      <c r="G61" s="165">
        <v>386</v>
      </c>
      <c r="H61" s="166">
        <v>21345</v>
      </c>
    </row>
    <row r="62" spans="6:8" ht="13.5">
      <c r="F62" s="113" t="s">
        <v>148</v>
      </c>
      <c r="G62" s="165">
        <v>1188</v>
      </c>
      <c r="H62" s="166">
        <v>24710</v>
      </c>
    </row>
    <row r="63" spans="6:8" ht="13.5">
      <c r="F63" s="113" t="s">
        <v>230</v>
      </c>
      <c r="G63" s="165">
        <v>1508</v>
      </c>
      <c r="H63" s="166">
        <v>4574</v>
      </c>
    </row>
    <row r="64" spans="6:10" ht="13.5">
      <c r="F64" s="113" t="s">
        <v>157</v>
      </c>
      <c r="G64" s="165">
        <v>1059</v>
      </c>
      <c r="H64" s="166">
        <v>15959</v>
      </c>
      <c r="I64" s="158">
        <v>3024</v>
      </c>
      <c r="J64" s="158">
        <v>17</v>
      </c>
    </row>
    <row r="65" spans="6:8" ht="13.5">
      <c r="F65" s="113" t="s">
        <v>626</v>
      </c>
      <c r="G65" s="165">
        <v>895</v>
      </c>
      <c r="H65" s="166">
        <v>2913</v>
      </c>
    </row>
    <row r="66" spans="6:8" ht="13.5">
      <c r="F66" s="113" t="s">
        <v>100</v>
      </c>
      <c r="G66" s="165">
        <v>1860</v>
      </c>
      <c r="H66" s="166">
        <v>9600</v>
      </c>
    </row>
    <row r="67" spans="6:8" ht="13.5">
      <c r="F67" s="113" t="s">
        <v>201</v>
      </c>
      <c r="G67" s="167">
        <v>673</v>
      </c>
      <c r="H67" s="166">
        <v>1309</v>
      </c>
    </row>
    <row r="68" spans="6:8" ht="13.5">
      <c r="F68" s="113" t="s">
        <v>63</v>
      </c>
      <c r="G68" s="165">
        <v>1345</v>
      </c>
      <c r="H68" s="166">
        <v>19816</v>
      </c>
    </row>
    <row r="69" spans="6:8" ht="13.5">
      <c r="F69" s="113" t="s">
        <v>759</v>
      </c>
      <c r="G69" s="165"/>
      <c r="H69" s="166"/>
    </row>
    <row r="70" spans="6:8" ht="13.5">
      <c r="F70" s="113" t="s">
        <v>108</v>
      </c>
      <c r="G70" s="165">
        <v>580</v>
      </c>
      <c r="H70" s="166">
        <v>4056</v>
      </c>
    </row>
    <row r="71" spans="6:8" ht="13.5">
      <c r="F71" s="113" t="s">
        <v>92</v>
      </c>
      <c r="G71" s="165">
        <v>32</v>
      </c>
      <c r="H71" s="166">
        <v>2794</v>
      </c>
    </row>
    <row r="72" spans="6:8" ht="13.5">
      <c r="F72" s="113" t="s">
        <v>117</v>
      </c>
      <c r="G72" s="165">
        <v>1343</v>
      </c>
      <c r="H72" s="166">
        <v>19814</v>
      </c>
    </row>
    <row r="73" spans="6:8" ht="13.5">
      <c r="F73" s="113" t="s">
        <v>134</v>
      </c>
      <c r="G73" s="165">
        <v>1145</v>
      </c>
      <c r="H73" s="166">
        <v>15892</v>
      </c>
    </row>
    <row r="74" spans="6:8" ht="13.5">
      <c r="F74" s="113" t="s">
        <v>131</v>
      </c>
      <c r="G74" s="165">
        <v>949</v>
      </c>
      <c r="H74" s="166">
        <v>4353</v>
      </c>
    </row>
    <row r="75" spans="6:8" ht="13.5">
      <c r="F75" s="113" t="s">
        <v>177</v>
      </c>
      <c r="G75" s="165">
        <v>1264</v>
      </c>
      <c r="H75" s="166">
        <v>18205</v>
      </c>
    </row>
    <row r="76" spans="6:8" ht="13.5">
      <c r="F76" s="113" t="s">
        <v>79</v>
      </c>
      <c r="G76" s="165">
        <v>1181</v>
      </c>
      <c r="H76" s="166">
        <v>21342</v>
      </c>
    </row>
    <row r="77" spans="6:8" ht="13.5">
      <c r="F77" s="113" t="s">
        <v>636</v>
      </c>
      <c r="G77" s="165">
        <v>2006</v>
      </c>
      <c r="H77" s="166">
        <v>29184</v>
      </c>
    </row>
    <row r="78" spans="6:8" ht="13.5">
      <c r="F78" s="113" t="s">
        <v>634</v>
      </c>
      <c r="G78" s="165">
        <v>47</v>
      </c>
      <c r="H78" s="166">
        <v>2962</v>
      </c>
    </row>
    <row r="79" spans="6:8" ht="13.5">
      <c r="F79" s="113" t="s">
        <v>94</v>
      </c>
      <c r="G79" s="165">
        <v>538</v>
      </c>
      <c r="H79" s="166">
        <v>8290</v>
      </c>
    </row>
    <row r="80" spans="6:8" ht="13.5">
      <c r="F80" s="113" t="s">
        <v>139</v>
      </c>
      <c r="G80" s="165">
        <v>116</v>
      </c>
      <c r="H80" s="166">
        <v>2939</v>
      </c>
    </row>
    <row r="81" spans="6:8" ht="13.5">
      <c r="F81" s="113" t="s">
        <v>61</v>
      </c>
      <c r="G81" s="165">
        <v>1269</v>
      </c>
      <c r="H81" s="166">
        <v>15950</v>
      </c>
    </row>
    <row r="82" spans="6:8" ht="13.5">
      <c r="F82" s="113" t="s">
        <v>566</v>
      </c>
      <c r="G82" s="165">
        <v>797</v>
      </c>
      <c r="H82" s="166">
        <v>2812</v>
      </c>
    </row>
    <row r="83" spans="6:8" ht="13.5">
      <c r="F83" s="113" t="s">
        <v>760</v>
      </c>
      <c r="G83" s="165">
        <v>18</v>
      </c>
      <c r="H83" s="166">
        <v>2920</v>
      </c>
    </row>
    <row r="84" spans="6:8" ht="13.5">
      <c r="F84" s="113" t="s">
        <v>87</v>
      </c>
      <c r="G84" s="167">
        <v>345</v>
      </c>
      <c r="H84" s="166">
        <v>21184</v>
      </c>
    </row>
    <row r="85" spans="6:8" ht="13.5">
      <c r="F85" s="113" t="s">
        <v>105</v>
      </c>
      <c r="G85" s="165">
        <v>1346</v>
      </c>
      <c r="H85" s="166">
        <v>24727</v>
      </c>
    </row>
    <row r="86" spans="6:8" ht="13.5">
      <c r="F86" s="113" t="s">
        <v>223</v>
      </c>
      <c r="G86" s="165">
        <v>1460</v>
      </c>
      <c r="H86" s="166">
        <v>4578</v>
      </c>
    </row>
    <row r="87" spans="6:8" ht="13.5">
      <c r="F87" s="113" t="s">
        <v>107</v>
      </c>
      <c r="G87" s="165">
        <v>1265</v>
      </c>
      <c r="H87" s="166">
        <v>3195</v>
      </c>
    </row>
    <row r="88" spans="6:8" ht="13.5">
      <c r="F88" s="113" t="s">
        <v>633</v>
      </c>
      <c r="G88" s="165">
        <v>1344</v>
      </c>
      <c r="H88" s="166">
        <v>18028</v>
      </c>
    </row>
    <row r="89" spans="6:8" ht="13.5">
      <c r="F89" s="113" t="s">
        <v>494</v>
      </c>
      <c r="G89" s="165">
        <v>1905</v>
      </c>
      <c r="H89" s="166">
        <v>13629</v>
      </c>
    </row>
    <row r="90" spans="6:8" ht="13.5">
      <c r="F90" s="113" t="s">
        <v>622</v>
      </c>
      <c r="G90" s="165">
        <v>1973</v>
      </c>
      <c r="H90" s="166">
        <v>26780</v>
      </c>
    </row>
    <row r="91" spans="6:8" ht="13.5">
      <c r="F91" s="113" t="s">
        <v>249</v>
      </c>
      <c r="G91" s="165">
        <v>1395</v>
      </c>
      <c r="H91" s="166">
        <v>2963</v>
      </c>
    </row>
    <row r="92" spans="6:8" ht="13.5">
      <c r="F92" s="113" t="s">
        <v>66</v>
      </c>
      <c r="G92" s="165">
        <v>53</v>
      </c>
      <c r="H92" s="166">
        <v>2932</v>
      </c>
    </row>
    <row r="93" spans="6:8" ht="13.5">
      <c r="F93" s="113" t="s">
        <v>624</v>
      </c>
      <c r="G93" s="165">
        <v>1957</v>
      </c>
      <c r="H93" s="166">
        <v>24740</v>
      </c>
    </row>
    <row r="94" spans="6:8" ht="13.5">
      <c r="F94" s="113" t="s">
        <v>628</v>
      </c>
      <c r="G94" s="165">
        <v>893</v>
      </c>
      <c r="H94" s="166">
        <v>2914</v>
      </c>
    </row>
    <row r="95" spans="6:8" ht="13.5">
      <c r="F95" s="113" t="s">
        <v>88</v>
      </c>
      <c r="G95" s="165">
        <v>1353</v>
      </c>
      <c r="H95" s="166">
        <v>21193</v>
      </c>
    </row>
    <row r="96" spans="6:8" ht="13.5">
      <c r="F96" s="113" t="s">
        <v>155</v>
      </c>
      <c r="G96" s="165">
        <v>597</v>
      </c>
      <c r="H96" s="166">
        <v>3083</v>
      </c>
    </row>
    <row r="97" spans="6:8" ht="13.5">
      <c r="F97" s="113" t="s">
        <v>629</v>
      </c>
      <c r="G97" s="165">
        <v>623</v>
      </c>
      <c r="H97" s="166">
        <v>2746</v>
      </c>
    </row>
    <row r="98" spans="6:8" ht="13.5">
      <c r="F98" s="113" t="s">
        <v>627</v>
      </c>
      <c r="G98" s="165">
        <v>481</v>
      </c>
      <c r="H98" s="166">
        <v>19849</v>
      </c>
    </row>
    <row r="99" spans="6:8" ht="13.5">
      <c r="F99" s="113" t="s">
        <v>761</v>
      </c>
      <c r="G99" s="165"/>
      <c r="H99" s="166"/>
    </row>
    <row r="100" spans="6:8" ht="13.5">
      <c r="F100" s="113" t="s">
        <v>243</v>
      </c>
      <c r="G100" s="165">
        <v>1653</v>
      </c>
      <c r="H100" s="166">
        <v>4712</v>
      </c>
    </row>
    <row r="101" spans="6:8" ht="13.5">
      <c r="F101" s="113" t="s">
        <v>115</v>
      </c>
      <c r="G101" s="165">
        <v>1001</v>
      </c>
      <c r="H101" s="166">
        <v>15032</v>
      </c>
    </row>
    <row r="102" spans="6:8" ht="13.5">
      <c r="F102" s="113" t="s">
        <v>762</v>
      </c>
      <c r="G102" s="165">
        <v>2094</v>
      </c>
      <c r="H102" s="166"/>
    </row>
    <row r="103" spans="6:8" ht="13.5">
      <c r="F103" s="113" t="s">
        <v>112</v>
      </c>
      <c r="G103" s="165">
        <v>1547</v>
      </c>
      <c r="H103" s="166">
        <v>29547</v>
      </c>
    </row>
    <row r="104" spans="6:8" ht="13.5">
      <c r="F104" s="113" t="s">
        <v>179</v>
      </c>
      <c r="G104" s="165">
        <v>1025</v>
      </c>
      <c r="H104" s="166">
        <v>8256</v>
      </c>
    </row>
    <row r="105" spans="6:8" ht="13.5">
      <c r="F105" s="113" t="s">
        <v>167</v>
      </c>
      <c r="G105" s="167">
        <v>1233</v>
      </c>
      <c r="H105" s="166">
        <v>2928</v>
      </c>
    </row>
    <row r="106" spans="6:8" ht="13.5">
      <c r="F106" s="113" t="s">
        <v>205</v>
      </c>
      <c r="G106" s="165">
        <v>1243</v>
      </c>
      <c r="H106" s="166">
        <v>18083</v>
      </c>
    </row>
    <row r="107" spans="6:8" ht="13.5">
      <c r="F107" s="113" t="s">
        <v>232</v>
      </c>
      <c r="G107" s="167">
        <v>128</v>
      </c>
      <c r="H107" s="166">
        <v>2940</v>
      </c>
    </row>
    <row r="108" spans="6:8" ht="13.5">
      <c r="F108" s="113" t="s">
        <v>645</v>
      </c>
      <c r="G108" s="165">
        <v>894</v>
      </c>
      <c r="H108" s="166">
        <v>2948</v>
      </c>
    </row>
    <row r="109" spans="6:8" ht="13.5">
      <c r="F109" s="113" t="s">
        <v>763</v>
      </c>
      <c r="G109" s="165">
        <v>438</v>
      </c>
      <c r="H109" s="166">
        <v>25982</v>
      </c>
    </row>
    <row r="110" spans="6:8" ht="13.5">
      <c r="F110" s="113" t="s">
        <v>236</v>
      </c>
      <c r="G110" s="165">
        <v>1505</v>
      </c>
      <c r="H110" s="166">
        <v>26684</v>
      </c>
    </row>
    <row r="111" spans="6:8" ht="13.5">
      <c r="F111" s="113" t="s">
        <v>311</v>
      </c>
      <c r="G111" s="165">
        <v>1132</v>
      </c>
      <c r="H111" s="166">
        <v>15885</v>
      </c>
    </row>
    <row r="112" spans="6:8" ht="13.5">
      <c r="F112" s="113" t="s">
        <v>81</v>
      </c>
      <c r="G112" s="165">
        <v>170</v>
      </c>
      <c r="H112" s="166">
        <v>15730</v>
      </c>
    </row>
    <row r="113" spans="6:8" ht="13.5">
      <c r="F113" s="113" t="s">
        <v>210</v>
      </c>
      <c r="G113" s="165">
        <v>1159</v>
      </c>
      <c r="H113" s="166">
        <v>15269</v>
      </c>
    </row>
    <row r="114" spans="6:8" ht="13.5">
      <c r="F114" s="113" t="s">
        <v>630</v>
      </c>
      <c r="G114" s="165">
        <v>2149</v>
      </c>
      <c r="H114" s="166">
        <v>24883</v>
      </c>
    </row>
    <row r="115" spans="6:8" ht="13.5">
      <c r="F115" s="113" t="s">
        <v>764</v>
      </c>
      <c r="G115" s="165">
        <v>2115</v>
      </c>
      <c r="H115" s="166">
        <v>18171</v>
      </c>
    </row>
    <row r="116" spans="6:8" ht="13.5">
      <c r="F116" s="113" t="s">
        <v>130</v>
      </c>
      <c r="G116" s="165">
        <v>1462</v>
      </c>
      <c r="H116" s="166">
        <v>26426</v>
      </c>
    </row>
    <row r="117" spans="6:8" ht="13.5">
      <c r="F117" s="113" t="s">
        <v>165</v>
      </c>
      <c r="G117" s="165">
        <v>859</v>
      </c>
      <c r="H117" s="166">
        <v>2877</v>
      </c>
    </row>
    <row r="118" spans="6:8" ht="13.5">
      <c r="F118" s="113" t="s">
        <v>307</v>
      </c>
      <c r="G118" s="165">
        <v>1826</v>
      </c>
      <c r="H118" s="166">
        <v>9569</v>
      </c>
    </row>
    <row r="119" spans="6:8" ht="13.5">
      <c r="F119" s="113" t="s">
        <v>150</v>
      </c>
      <c r="G119" s="165">
        <v>1122</v>
      </c>
      <c r="H119" s="166">
        <v>15874</v>
      </c>
    </row>
    <row r="120" spans="6:8" ht="13.5">
      <c r="F120" s="113" t="s">
        <v>145</v>
      </c>
      <c r="G120" s="165">
        <v>861</v>
      </c>
      <c r="H120" s="166">
        <v>15711</v>
      </c>
    </row>
    <row r="121" spans="6:8" ht="13.5">
      <c r="F121" s="113" t="s">
        <v>141</v>
      </c>
      <c r="G121" s="167">
        <v>475</v>
      </c>
      <c r="H121" s="166">
        <v>2900</v>
      </c>
    </row>
    <row r="122" spans="6:8" ht="13.5">
      <c r="F122" s="113" t="s">
        <v>247</v>
      </c>
      <c r="G122" s="165">
        <v>1853</v>
      </c>
      <c r="H122" s="166">
        <v>8278</v>
      </c>
    </row>
    <row r="123" spans="6:8" ht="13.5">
      <c r="F123" s="113" t="s">
        <v>224</v>
      </c>
      <c r="G123" s="165">
        <v>1900</v>
      </c>
      <c r="H123" s="166">
        <v>13634</v>
      </c>
    </row>
    <row r="124" spans="6:8" ht="13.5">
      <c r="F124" s="113" t="s">
        <v>228</v>
      </c>
      <c r="G124" s="165">
        <v>1281</v>
      </c>
      <c r="H124" s="166">
        <v>18152</v>
      </c>
    </row>
    <row r="125" spans="6:8" ht="13.5">
      <c r="F125" s="113" t="s">
        <v>132</v>
      </c>
      <c r="G125" s="165">
        <v>3</v>
      </c>
      <c r="H125" s="166">
        <v>2892</v>
      </c>
    </row>
    <row r="126" spans="6:8" ht="13.5">
      <c r="F126" s="113" t="s">
        <v>240</v>
      </c>
      <c r="G126" s="165">
        <v>1664</v>
      </c>
      <c r="H126" s="166">
        <v>4679</v>
      </c>
    </row>
    <row r="127" spans="6:8" ht="13.5">
      <c r="F127" s="113" t="s">
        <v>237</v>
      </c>
      <c r="G127" s="165">
        <v>1820</v>
      </c>
      <c r="H127" s="166">
        <v>9571</v>
      </c>
    </row>
    <row r="128" spans="6:8" ht="13.5">
      <c r="F128" s="113" t="s">
        <v>84</v>
      </c>
      <c r="G128" s="165">
        <v>137</v>
      </c>
      <c r="H128" s="166">
        <v>2961</v>
      </c>
    </row>
    <row r="129" spans="6:8" ht="13.5">
      <c r="F129" s="113" t="s">
        <v>765</v>
      </c>
      <c r="G129" s="165">
        <v>209</v>
      </c>
      <c r="H129" s="166">
        <v>18222</v>
      </c>
    </row>
    <row r="130" spans="6:8" ht="13.5">
      <c r="F130" s="113" t="s">
        <v>123</v>
      </c>
      <c r="G130" s="167">
        <v>662</v>
      </c>
      <c r="H130" s="166">
        <v>3905</v>
      </c>
    </row>
    <row r="131" spans="6:8" ht="13.5">
      <c r="F131" s="113" t="s">
        <v>173</v>
      </c>
      <c r="G131" s="165">
        <v>1184</v>
      </c>
      <c r="H131" s="168">
        <v>21468</v>
      </c>
    </row>
    <row r="132" spans="6:8" ht="13.5">
      <c r="F132" s="113" t="s">
        <v>335</v>
      </c>
      <c r="G132" s="165">
        <v>158</v>
      </c>
      <c r="H132" s="166">
        <v>3011</v>
      </c>
    </row>
    <row r="133" spans="6:8" ht="13.5">
      <c r="F133" s="113" t="s">
        <v>133</v>
      </c>
      <c r="G133" s="165">
        <v>948</v>
      </c>
      <c r="H133" s="166">
        <v>4352</v>
      </c>
    </row>
    <row r="134" spans="6:8" ht="13.5">
      <c r="F134" s="113" t="s">
        <v>213</v>
      </c>
      <c r="G134" s="167">
        <v>1228</v>
      </c>
      <c r="H134" s="166">
        <v>2713</v>
      </c>
    </row>
    <row r="135" spans="6:8" ht="13.5">
      <c r="F135" s="113" t="s">
        <v>650</v>
      </c>
      <c r="G135" s="165">
        <v>2016</v>
      </c>
      <c r="H135" s="114">
        <v>19989</v>
      </c>
    </row>
    <row r="136" spans="6:10" ht="13.5">
      <c r="F136" s="113" t="s">
        <v>197</v>
      </c>
      <c r="G136" s="167">
        <v>1234</v>
      </c>
      <c r="H136" s="166">
        <v>2934</v>
      </c>
      <c r="I136" s="158">
        <v>2912</v>
      </c>
      <c r="J136" s="158">
        <v>17</v>
      </c>
    </row>
    <row r="137" spans="6:8" ht="13.5">
      <c r="F137" s="113" t="s">
        <v>631</v>
      </c>
      <c r="G137" s="165">
        <v>2148</v>
      </c>
      <c r="H137" s="166">
        <v>16494</v>
      </c>
    </row>
    <row r="138" spans="6:8" ht="13.5">
      <c r="F138" s="113" t="s">
        <v>188</v>
      </c>
      <c r="G138" s="165">
        <v>1362</v>
      </c>
      <c r="H138" s="166">
        <v>3200</v>
      </c>
    </row>
    <row r="139" spans="6:8" ht="13.5">
      <c r="F139" s="113" t="s">
        <v>153</v>
      </c>
      <c r="G139" s="165">
        <v>840</v>
      </c>
      <c r="H139" s="166">
        <v>15705</v>
      </c>
    </row>
    <row r="140" spans="6:8" ht="13.5">
      <c r="F140" s="113" t="s">
        <v>392</v>
      </c>
      <c r="G140" s="165">
        <v>1834</v>
      </c>
      <c r="H140" s="166">
        <v>24959</v>
      </c>
    </row>
    <row r="141" spans="6:8" ht="13.5">
      <c r="F141" s="113" t="s">
        <v>386</v>
      </c>
      <c r="G141" s="165">
        <v>1137</v>
      </c>
      <c r="H141" s="166">
        <v>27982</v>
      </c>
    </row>
    <row r="142" spans="6:8" ht="13.5">
      <c r="F142" s="113" t="s">
        <v>127</v>
      </c>
      <c r="G142" s="165">
        <v>726</v>
      </c>
      <c r="H142" s="166">
        <v>30199</v>
      </c>
    </row>
    <row r="143" spans="6:8" ht="13.5">
      <c r="F143" s="119" t="s">
        <v>766</v>
      </c>
      <c r="G143" s="167">
        <v>2146</v>
      </c>
      <c r="H143" s="166">
        <v>25152</v>
      </c>
    </row>
    <row r="144" spans="6:8" ht="13.5">
      <c r="F144" s="113" t="s">
        <v>138</v>
      </c>
      <c r="G144" s="165">
        <v>1680</v>
      </c>
      <c r="H144" s="166">
        <v>4652</v>
      </c>
    </row>
    <row r="145" spans="6:8" ht="13.5">
      <c r="F145" s="113" t="s">
        <v>136</v>
      </c>
      <c r="G145" s="165">
        <v>996</v>
      </c>
      <c r="H145" s="166">
        <v>15028</v>
      </c>
    </row>
    <row r="146" spans="6:8" ht="13.5">
      <c r="F146" s="113" t="s">
        <v>218</v>
      </c>
      <c r="G146" s="165">
        <v>91</v>
      </c>
      <c r="H146" s="166">
        <v>18106</v>
      </c>
    </row>
    <row r="147" spans="6:8" ht="13.5">
      <c r="F147" s="113" t="s">
        <v>114</v>
      </c>
      <c r="G147" s="165">
        <v>1576</v>
      </c>
      <c r="H147" s="166">
        <v>4630</v>
      </c>
    </row>
    <row r="148" spans="6:8" ht="13.5">
      <c r="F148" s="113" t="s">
        <v>152</v>
      </c>
      <c r="G148" s="165">
        <v>1060</v>
      </c>
      <c r="H148" s="166">
        <v>19990</v>
      </c>
    </row>
    <row r="149" spans="6:8" ht="13.5">
      <c r="F149" s="113" t="s">
        <v>183</v>
      </c>
      <c r="G149" s="165">
        <v>845</v>
      </c>
      <c r="H149" s="166">
        <v>2918</v>
      </c>
    </row>
    <row r="150" spans="6:8" ht="13.5">
      <c r="F150" s="113" t="s">
        <v>638</v>
      </c>
      <c r="G150" s="165">
        <v>2076</v>
      </c>
      <c r="H150" s="166">
        <v>15073</v>
      </c>
    </row>
    <row r="151" spans="6:8" ht="13.5">
      <c r="F151" s="113" t="s">
        <v>74</v>
      </c>
      <c r="G151" s="165">
        <v>1019</v>
      </c>
      <c r="H151" s="166">
        <v>8247</v>
      </c>
    </row>
    <row r="152" spans="6:10" ht="13.5">
      <c r="F152" s="113" t="s">
        <v>198</v>
      </c>
      <c r="G152" s="167">
        <v>468</v>
      </c>
      <c r="H152" s="166">
        <v>24692</v>
      </c>
      <c r="I152" s="158">
        <v>3056</v>
      </c>
      <c r="J152" s="158">
        <v>17</v>
      </c>
    </row>
    <row r="153" spans="6:10" ht="13.5">
      <c r="F153" s="113" t="s">
        <v>175</v>
      </c>
      <c r="G153" s="167">
        <v>56</v>
      </c>
      <c r="H153" s="166">
        <v>2925</v>
      </c>
      <c r="I153" s="158">
        <v>2864</v>
      </c>
      <c r="J153" s="158">
        <v>17</v>
      </c>
    </row>
    <row r="154" spans="6:8" ht="13.5">
      <c r="F154" s="113" t="s">
        <v>189</v>
      </c>
      <c r="G154" s="165">
        <v>628</v>
      </c>
      <c r="H154" s="166">
        <v>2742</v>
      </c>
    </row>
    <row r="155" spans="6:8" ht="13.5">
      <c r="F155" s="113" t="s">
        <v>174</v>
      </c>
      <c r="G155" s="165">
        <v>239</v>
      </c>
      <c r="H155" s="166">
        <v>2999</v>
      </c>
    </row>
    <row r="156" spans="6:8" ht="13.5">
      <c r="F156" s="113" t="s">
        <v>143</v>
      </c>
      <c r="G156" s="165">
        <v>1632</v>
      </c>
      <c r="H156" s="166">
        <v>4688</v>
      </c>
    </row>
    <row r="157" spans="6:8" ht="13.5">
      <c r="F157" s="113" t="s">
        <v>147</v>
      </c>
      <c r="G157" s="165">
        <v>1221</v>
      </c>
      <c r="H157" s="166">
        <v>26432</v>
      </c>
    </row>
    <row r="158" spans="6:10" ht="13.5">
      <c r="F158" s="113" t="s">
        <v>266</v>
      </c>
      <c r="G158" s="165">
        <v>1032</v>
      </c>
      <c r="H158" s="166">
        <v>4322</v>
      </c>
      <c r="I158" s="158">
        <v>1469</v>
      </c>
      <c r="J158" s="158">
        <v>17</v>
      </c>
    </row>
    <row r="159" spans="6:10" ht="13.5">
      <c r="F159" s="113" t="s">
        <v>235</v>
      </c>
      <c r="G159" s="165">
        <v>489</v>
      </c>
      <c r="H159" s="166">
        <v>28530</v>
      </c>
      <c r="I159" s="158">
        <v>2937</v>
      </c>
      <c r="J159" s="158">
        <v>17</v>
      </c>
    </row>
    <row r="160" spans="6:8" ht="13.5">
      <c r="F160" s="113" t="s">
        <v>178</v>
      </c>
      <c r="G160" s="165">
        <v>667</v>
      </c>
      <c r="H160" s="166">
        <v>3150</v>
      </c>
    </row>
    <row r="161" spans="6:8" ht="13.5">
      <c r="F161" s="113" t="s">
        <v>260</v>
      </c>
      <c r="G161" s="167">
        <v>774</v>
      </c>
      <c r="H161" s="166">
        <v>2762</v>
      </c>
    </row>
    <row r="162" spans="6:8" ht="13.5">
      <c r="F162" s="113" t="s">
        <v>272</v>
      </c>
      <c r="G162" s="165">
        <v>1222</v>
      </c>
      <c r="H162" s="166">
        <v>2704</v>
      </c>
    </row>
    <row r="163" spans="6:8" ht="13.5">
      <c r="F163" s="113" t="s">
        <v>119</v>
      </c>
      <c r="G163" s="165">
        <v>920</v>
      </c>
      <c r="H163" s="166">
        <v>18102</v>
      </c>
    </row>
    <row r="164" spans="6:8" ht="13.5">
      <c r="F164" s="113" t="s">
        <v>767</v>
      </c>
      <c r="G164" s="165">
        <v>1476</v>
      </c>
      <c r="H164" s="166">
        <v>15502</v>
      </c>
    </row>
    <row r="165" spans="6:8" ht="13.5">
      <c r="F165" s="113" t="s">
        <v>121</v>
      </c>
      <c r="G165" s="165">
        <v>1268</v>
      </c>
      <c r="H165" s="166">
        <v>5467</v>
      </c>
    </row>
    <row r="166" spans="6:10" ht="13.5">
      <c r="F166" s="113" t="s">
        <v>217</v>
      </c>
      <c r="G166" s="165">
        <v>16</v>
      </c>
      <c r="H166" s="166">
        <v>2908</v>
      </c>
      <c r="I166" s="158">
        <v>2956</v>
      </c>
      <c r="J166" s="158">
        <v>17</v>
      </c>
    </row>
    <row r="167" spans="6:8" ht="13.5">
      <c r="F167" s="113" t="s">
        <v>160</v>
      </c>
      <c r="G167" s="165">
        <v>999</v>
      </c>
      <c r="H167" s="166">
        <v>15031</v>
      </c>
    </row>
    <row r="168" spans="6:8" ht="13.5">
      <c r="F168" s="113" t="s">
        <v>203</v>
      </c>
      <c r="G168" s="165">
        <v>516</v>
      </c>
      <c r="H168" s="166">
        <v>29546</v>
      </c>
    </row>
    <row r="169" spans="6:8" ht="13.5">
      <c r="F169" s="113" t="s">
        <v>184</v>
      </c>
      <c r="G169" s="165">
        <v>1630</v>
      </c>
      <c r="H169" s="166">
        <v>4685</v>
      </c>
    </row>
    <row r="170" spans="6:8" ht="13.5">
      <c r="F170" s="113" t="s">
        <v>657</v>
      </c>
      <c r="G170" s="165">
        <v>1139</v>
      </c>
      <c r="H170" s="166">
        <v>18209</v>
      </c>
    </row>
    <row r="171" spans="6:10" ht="13.5">
      <c r="F171" s="113" t="s">
        <v>293</v>
      </c>
      <c r="G171" s="165">
        <v>1318</v>
      </c>
      <c r="H171" s="166">
        <v>2798</v>
      </c>
      <c r="I171" s="158">
        <v>1344</v>
      </c>
      <c r="J171" s="158">
        <v>8</v>
      </c>
    </row>
    <row r="172" spans="6:8" ht="13.5">
      <c r="F172" s="113" t="s">
        <v>162</v>
      </c>
      <c r="G172" s="165">
        <v>1189</v>
      </c>
      <c r="H172" s="166">
        <v>24711</v>
      </c>
    </row>
    <row r="173" spans="6:8" ht="13.5">
      <c r="F173" s="113" t="s">
        <v>492</v>
      </c>
      <c r="G173" s="165">
        <v>1906</v>
      </c>
      <c r="H173" s="166">
        <v>13628</v>
      </c>
    </row>
    <row r="174" spans="6:10" ht="13.5">
      <c r="F174" s="113" t="s">
        <v>128</v>
      </c>
      <c r="G174" s="165">
        <v>324</v>
      </c>
      <c r="H174" s="166">
        <v>3010</v>
      </c>
      <c r="I174" s="158">
        <v>3260</v>
      </c>
      <c r="J174" s="158">
        <v>17</v>
      </c>
    </row>
    <row r="175" spans="6:8" ht="13.5">
      <c r="F175" s="113" t="s">
        <v>364</v>
      </c>
      <c r="G175" s="165">
        <v>1921</v>
      </c>
      <c r="H175" s="166">
        <v>28615</v>
      </c>
    </row>
    <row r="176" spans="6:8" ht="13.5">
      <c r="F176" s="113" t="s">
        <v>768</v>
      </c>
      <c r="G176" s="165">
        <v>2015</v>
      </c>
      <c r="H176" s="166">
        <v>20140</v>
      </c>
    </row>
    <row r="177" spans="6:8" ht="13.5">
      <c r="F177" s="113" t="s">
        <v>208</v>
      </c>
      <c r="G177" s="165">
        <v>1220</v>
      </c>
      <c r="H177" s="166">
        <v>26430</v>
      </c>
    </row>
    <row r="178" spans="6:8" ht="13.5">
      <c r="F178" s="113" t="s">
        <v>654</v>
      </c>
      <c r="G178" s="165">
        <v>1940</v>
      </c>
      <c r="H178" s="166">
        <v>3029</v>
      </c>
    </row>
    <row r="179" spans="6:8" ht="13.5">
      <c r="F179" s="113" t="s">
        <v>344</v>
      </c>
      <c r="G179" s="165">
        <v>1370</v>
      </c>
      <c r="H179" s="166">
        <v>26756</v>
      </c>
    </row>
    <row r="180" spans="6:8" ht="13.5">
      <c r="F180" s="113" t="s">
        <v>313</v>
      </c>
      <c r="G180" s="165">
        <v>1888</v>
      </c>
      <c r="H180" s="166">
        <v>9590</v>
      </c>
    </row>
    <row r="181" spans="6:8" ht="13.5">
      <c r="F181" s="113" t="s">
        <v>397</v>
      </c>
      <c r="G181" s="165">
        <v>1947</v>
      </c>
      <c r="H181" s="166">
        <v>21268</v>
      </c>
    </row>
    <row r="182" spans="6:8" ht="13.5">
      <c r="F182" s="113" t="s">
        <v>295</v>
      </c>
      <c r="G182" s="165">
        <v>838</v>
      </c>
      <c r="H182" s="166">
        <v>2912</v>
      </c>
    </row>
    <row r="183" spans="6:8" ht="13.5">
      <c r="F183" s="113" t="s">
        <v>297</v>
      </c>
      <c r="G183" s="165">
        <v>1409</v>
      </c>
      <c r="H183" s="166">
        <v>4561</v>
      </c>
    </row>
    <row r="184" spans="6:8" ht="13.5">
      <c r="F184" s="113" t="s">
        <v>194</v>
      </c>
      <c r="G184" s="165">
        <v>157</v>
      </c>
      <c r="H184" s="166">
        <v>2906</v>
      </c>
    </row>
    <row r="185" spans="6:8" ht="13.5">
      <c r="F185" s="113" t="s">
        <v>267</v>
      </c>
      <c r="G185" s="165">
        <v>26</v>
      </c>
      <c r="H185" s="166">
        <v>14878</v>
      </c>
    </row>
    <row r="186" spans="6:8" ht="13.5">
      <c r="F186" s="113" t="s">
        <v>318</v>
      </c>
      <c r="G186" s="165">
        <v>1461</v>
      </c>
      <c r="H186" s="166">
        <v>4579</v>
      </c>
    </row>
    <row r="187" spans="6:8" ht="13.5">
      <c r="F187" s="113" t="s">
        <v>278</v>
      </c>
      <c r="G187" s="165">
        <v>1867</v>
      </c>
      <c r="H187" s="166">
        <v>3088</v>
      </c>
    </row>
    <row r="188" spans="6:8" ht="13.5">
      <c r="F188" s="113" t="s">
        <v>82</v>
      </c>
      <c r="G188" s="165">
        <v>1172</v>
      </c>
      <c r="H188" s="166">
        <v>21189</v>
      </c>
    </row>
    <row r="189" spans="6:8" ht="13.5">
      <c r="F189" s="113" t="s">
        <v>166</v>
      </c>
      <c r="G189" s="165">
        <v>1531</v>
      </c>
      <c r="H189" s="166">
        <v>4586</v>
      </c>
    </row>
    <row r="190" spans="6:8" ht="13.5">
      <c r="F190" s="113" t="s">
        <v>401</v>
      </c>
      <c r="G190" s="165">
        <v>1859</v>
      </c>
      <c r="H190" s="166">
        <v>9598</v>
      </c>
    </row>
    <row r="191" spans="6:8" ht="13.5">
      <c r="F191" s="113" t="s">
        <v>655</v>
      </c>
      <c r="G191" s="165">
        <v>769</v>
      </c>
      <c r="H191" s="166">
        <v>2749</v>
      </c>
    </row>
    <row r="192" spans="6:8" ht="13.5">
      <c r="F192" s="113" t="s">
        <v>632</v>
      </c>
      <c r="G192" s="165">
        <v>1891</v>
      </c>
      <c r="H192" s="166">
        <v>9585</v>
      </c>
    </row>
    <row r="193" spans="6:8" ht="13.5">
      <c r="F193" s="113" t="s">
        <v>229</v>
      </c>
      <c r="G193" s="165">
        <v>1057</v>
      </c>
      <c r="H193" s="166">
        <v>4400</v>
      </c>
    </row>
    <row r="194" spans="6:8" ht="13.5">
      <c r="F194" s="113" t="s">
        <v>200</v>
      </c>
      <c r="G194" s="165">
        <v>408</v>
      </c>
      <c r="H194" s="166">
        <v>24708</v>
      </c>
    </row>
    <row r="195" spans="6:10" ht="13.5">
      <c r="F195" s="113" t="s">
        <v>263</v>
      </c>
      <c r="G195" s="165">
        <v>454</v>
      </c>
      <c r="H195" s="166">
        <v>26702</v>
      </c>
      <c r="I195" s="158">
        <v>2917</v>
      </c>
      <c r="J195" s="158">
        <v>17</v>
      </c>
    </row>
    <row r="196" spans="6:8" ht="13.5">
      <c r="F196" s="113" t="s">
        <v>649</v>
      </c>
      <c r="G196" s="165">
        <v>2021</v>
      </c>
      <c r="H196" s="166">
        <v>26792</v>
      </c>
    </row>
    <row r="197" spans="6:8" ht="13.5">
      <c r="F197" s="113" t="s">
        <v>656</v>
      </c>
      <c r="G197" s="165">
        <v>1439</v>
      </c>
      <c r="H197" s="166">
        <v>29216</v>
      </c>
    </row>
    <row r="198" spans="6:8" ht="13.5">
      <c r="F198" s="113" t="s">
        <v>273</v>
      </c>
      <c r="G198" s="165">
        <v>1349</v>
      </c>
      <c r="H198" s="166">
        <v>14895</v>
      </c>
    </row>
    <row r="199" spans="6:8" ht="13.5">
      <c r="F199" s="113" t="s">
        <v>305</v>
      </c>
      <c r="G199" s="165">
        <v>1665</v>
      </c>
      <c r="H199" s="166">
        <v>4678</v>
      </c>
    </row>
    <row r="200" spans="6:8" ht="13.5">
      <c r="F200" s="113" t="s">
        <v>281</v>
      </c>
      <c r="G200" s="165">
        <v>1470</v>
      </c>
      <c r="H200" s="166">
        <v>24729</v>
      </c>
    </row>
    <row r="201" spans="6:8" ht="13.5">
      <c r="F201" s="113" t="s">
        <v>769</v>
      </c>
      <c r="G201" s="165">
        <v>2107</v>
      </c>
      <c r="H201" s="166">
        <v>15827</v>
      </c>
    </row>
    <row r="202" spans="6:8" ht="13.5">
      <c r="F202" s="113" t="s">
        <v>271</v>
      </c>
      <c r="G202" s="165">
        <v>1453</v>
      </c>
      <c r="H202" s="166">
        <v>19966</v>
      </c>
    </row>
    <row r="203" spans="6:8" ht="13.5">
      <c r="F203" s="113" t="s">
        <v>226</v>
      </c>
      <c r="G203" s="165">
        <v>1469</v>
      </c>
      <c r="H203" s="166">
        <v>24720</v>
      </c>
    </row>
    <row r="204" spans="6:8" ht="13.5">
      <c r="F204" s="113" t="s">
        <v>65</v>
      </c>
      <c r="G204" s="165">
        <v>97</v>
      </c>
      <c r="H204" s="166">
        <v>18096</v>
      </c>
    </row>
    <row r="205" spans="6:8" ht="13.5">
      <c r="F205" s="113" t="s">
        <v>661</v>
      </c>
      <c r="G205" s="165">
        <v>2009</v>
      </c>
      <c r="H205" s="166">
        <v>19863</v>
      </c>
    </row>
    <row r="206" spans="6:8" ht="13.5">
      <c r="F206" s="113" t="s">
        <v>339</v>
      </c>
      <c r="G206" s="165">
        <v>716</v>
      </c>
      <c r="H206" s="166">
        <v>30183</v>
      </c>
    </row>
    <row r="207" spans="6:8" ht="13.5">
      <c r="F207" s="113" t="s">
        <v>361</v>
      </c>
      <c r="G207" s="165">
        <v>1854</v>
      </c>
      <c r="H207" s="166">
        <v>29293</v>
      </c>
    </row>
    <row r="208" spans="6:8" ht="13.5">
      <c r="F208" s="113" t="s">
        <v>191</v>
      </c>
      <c r="G208" s="165">
        <v>1849</v>
      </c>
      <c r="H208" s="166">
        <v>15173</v>
      </c>
    </row>
    <row r="209" spans="6:8" ht="13.5">
      <c r="F209" s="113" t="s">
        <v>354</v>
      </c>
      <c r="G209" s="165">
        <v>1629</v>
      </c>
      <c r="H209" s="166">
        <v>4684</v>
      </c>
    </row>
    <row r="210" spans="6:8" ht="13.5">
      <c r="F210" s="113" t="s">
        <v>374</v>
      </c>
      <c r="G210" s="165">
        <v>937</v>
      </c>
      <c r="H210" s="166">
        <v>18075</v>
      </c>
    </row>
    <row r="211" spans="6:8" ht="13.5">
      <c r="F211" s="113" t="s">
        <v>221</v>
      </c>
      <c r="G211" s="165">
        <v>1038</v>
      </c>
      <c r="H211" s="166">
        <v>4346</v>
      </c>
    </row>
    <row r="212" spans="6:8" ht="13.5">
      <c r="F212" s="113" t="s">
        <v>669</v>
      </c>
      <c r="G212" s="165">
        <v>2018</v>
      </c>
      <c r="H212" s="166">
        <v>20083</v>
      </c>
    </row>
    <row r="213" spans="6:8" ht="13.5">
      <c r="F213" s="113" t="s">
        <v>285</v>
      </c>
      <c r="G213" s="165">
        <v>521</v>
      </c>
      <c r="H213" s="166">
        <v>29545</v>
      </c>
    </row>
    <row r="214" spans="6:8" ht="13.5">
      <c r="F214" s="113" t="s">
        <v>244</v>
      </c>
      <c r="G214" s="165">
        <v>1951</v>
      </c>
      <c r="H214" s="166">
        <v>24699</v>
      </c>
    </row>
    <row r="215" spans="6:8" ht="13.5">
      <c r="F215" s="113" t="s">
        <v>251</v>
      </c>
      <c r="G215" s="165">
        <v>961</v>
      </c>
      <c r="H215" s="166">
        <v>18204</v>
      </c>
    </row>
    <row r="216" spans="6:8" ht="13.5">
      <c r="F216" s="113" t="s">
        <v>250</v>
      </c>
      <c r="G216" s="165">
        <v>1532</v>
      </c>
      <c r="H216" s="166">
        <v>4625</v>
      </c>
    </row>
    <row r="217" spans="6:8" ht="13.5">
      <c r="F217" s="113" t="s">
        <v>282</v>
      </c>
      <c r="G217" s="165">
        <v>1219</v>
      </c>
      <c r="H217" s="166">
        <v>26428</v>
      </c>
    </row>
    <row r="218" spans="6:8" ht="13.5">
      <c r="F218" s="119" t="s">
        <v>770</v>
      </c>
      <c r="G218" s="167">
        <v>2135</v>
      </c>
      <c r="H218" s="166"/>
    </row>
    <row r="219" spans="6:8" ht="13.5">
      <c r="F219" s="113" t="s">
        <v>310</v>
      </c>
      <c r="G219" s="165">
        <v>1393</v>
      </c>
      <c r="H219" s="166">
        <v>2985</v>
      </c>
    </row>
    <row r="220" spans="6:8" ht="13.5">
      <c r="F220" s="113" t="s">
        <v>231</v>
      </c>
      <c r="G220" s="165">
        <v>942</v>
      </c>
      <c r="H220" s="166">
        <v>18085</v>
      </c>
    </row>
    <row r="221" spans="6:8" ht="13.5">
      <c r="F221" s="113" t="s">
        <v>334</v>
      </c>
      <c r="G221" s="165">
        <v>1903</v>
      </c>
      <c r="H221" s="166">
        <v>13632</v>
      </c>
    </row>
    <row r="222" spans="6:8" ht="13.5">
      <c r="F222" s="113" t="s">
        <v>315</v>
      </c>
      <c r="G222" s="165">
        <v>1841</v>
      </c>
      <c r="H222" s="166">
        <v>8271</v>
      </c>
    </row>
    <row r="223" spans="6:8" ht="13.5">
      <c r="F223" s="113" t="s">
        <v>653</v>
      </c>
      <c r="G223" s="165">
        <v>2030</v>
      </c>
      <c r="H223" s="166">
        <v>21409</v>
      </c>
    </row>
    <row r="224" spans="6:8" ht="13.5">
      <c r="F224" s="113" t="s">
        <v>659</v>
      </c>
      <c r="G224" s="165">
        <v>2026</v>
      </c>
      <c r="H224" s="166">
        <v>29454</v>
      </c>
    </row>
    <row r="225" spans="6:8" ht="13.5">
      <c r="F225" s="113" t="s">
        <v>122</v>
      </c>
      <c r="G225" s="165">
        <v>1637</v>
      </c>
      <c r="H225" s="166">
        <v>4695</v>
      </c>
    </row>
    <row r="226" spans="6:8" ht="13.5">
      <c r="F226" s="113" t="s">
        <v>312</v>
      </c>
      <c r="G226" s="165">
        <v>1383</v>
      </c>
      <c r="H226" s="166">
        <v>21339</v>
      </c>
    </row>
    <row r="227" spans="6:8" ht="13.5">
      <c r="F227" s="113" t="s">
        <v>253</v>
      </c>
      <c r="G227" s="165">
        <v>932</v>
      </c>
      <c r="H227" s="166">
        <v>15700</v>
      </c>
    </row>
    <row r="228" spans="6:8" ht="13.5">
      <c r="F228" s="113" t="s">
        <v>376</v>
      </c>
      <c r="G228" s="165">
        <v>741</v>
      </c>
      <c r="H228" s="166">
        <v>30367</v>
      </c>
    </row>
    <row r="229" spans="6:8" ht="13.5">
      <c r="F229" s="113" t="s">
        <v>663</v>
      </c>
      <c r="G229" s="165">
        <v>1173</v>
      </c>
      <c r="H229" s="166">
        <v>24726</v>
      </c>
    </row>
    <row r="230" spans="6:8" ht="13.5">
      <c r="F230" s="113" t="s">
        <v>327</v>
      </c>
      <c r="G230" s="165">
        <v>1902</v>
      </c>
      <c r="H230" s="166">
        <v>13633</v>
      </c>
    </row>
    <row r="231" spans="6:8" ht="13.5">
      <c r="F231" s="113" t="s">
        <v>330</v>
      </c>
      <c r="G231" s="165">
        <v>1447</v>
      </c>
      <c r="H231" s="166">
        <v>3767</v>
      </c>
    </row>
    <row r="232" spans="6:8" ht="13.5">
      <c r="F232" s="113" t="s">
        <v>199</v>
      </c>
      <c r="G232" s="165">
        <v>1347</v>
      </c>
      <c r="H232" s="166">
        <v>18211</v>
      </c>
    </row>
    <row r="233" spans="6:8" ht="13.5">
      <c r="F233" s="113" t="s">
        <v>370</v>
      </c>
      <c r="G233" s="165">
        <v>1266</v>
      </c>
      <c r="H233" s="166">
        <v>3197</v>
      </c>
    </row>
    <row r="234" spans="6:8" ht="13.5">
      <c r="F234" s="113" t="s">
        <v>771</v>
      </c>
      <c r="G234" s="165">
        <v>1507</v>
      </c>
      <c r="H234" s="166">
        <v>4573</v>
      </c>
    </row>
    <row r="235" spans="6:8" ht="13.5">
      <c r="F235" s="113" t="s">
        <v>581</v>
      </c>
      <c r="G235" s="165">
        <v>1323</v>
      </c>
      <c r="H235" s="166">
        <v>18068</v>
      </c>
    </row>
    <row r="236" spans="6:8" ht="13.5">
      <c r="F236" s="113" t="s">
        <v>238</v>
      </c>
      <c r="G236" s="165">
        <v>1452</v>
      </c>
      <c r="H236" s="166">
        <v>19965</v>
      </c>
    </row>
    <row r="237" spans="6:8" ht="13.5">
      <c r="F237" s="113" t="s">
        <v>468</v>
      </c>
      <c r="G237" s="165">
        <v>1498</v>
      </c>
      <c r="H237" s="166">
        <v>21196</v>
      </c>
    </row>
    <row r="238" spans="6:8" ht="13.5">
      <c r="F238" s="113" t="s">
        <v>283</v>
      </c>
      <c r="G238" s="165">
        <v>1326</v>
      </c>
      <c r="H238" s="166">
        <v>2919</v>
      </c>
    </row>
    <row r="239" spans="6:8" ht="13.5">
      <c r="F239" s="113" t="s">
        <v>163</v>
      </c>
      <c r="G239" s="167">
        <v>784</v>
      </c>
      <c r="H239" s="166">
        <v>2802</v>
      </c>
    </row>
    <row r="240" spans="6:8" ht="13.5">
      <c r="F240" s="113" t="s">
        <v>207</v>
      </c>
      <c r="G240" s="165">
        <v>165</v>
      </c>
      <c r="H240" s="166">
        <v>15018</v>
      </c>
    </row>
    <row r="241" spans="6:8" ht="13.5">
      <c r="F241" s="113" t="s">
        <v>298</v>
      </c>
      <c r="G241" s="167">
        <v>346</v>
      </c>
      <c r="H241" s="166">
        <v>21206</v>
      </c>
    </row>
    <row r="242" spans="6:8" ht="13.5">
      <c r="F242" s="113" t="s">
        <v>772</v>
      </c>
      <c r="G242" s="165"/>
      <c r="H242" s="166"/>
    </row>
    <row r="243" spans="6:8" ht="13.5">
      <c r="F243" s="113" t="s">
        <v>387</v>
      </c>
      <c r="G243" s="165">
        <v>1094</v>
      </c>
      <c r="H243" s="166">
        <v>1303</v>
      </c>
    </row>
    <row r="244" spans="6:8" ht="13.5">
      <c r="F244" s="169" t="s">
        <v>773</v>
      </c>
      <c r="G244" s="165">
        <v>2179</v>
      </c>
      <c r="H244" s="166"/>
    </row>
    <row r="245" spans="6:8" ht="13.5">
      <c r="F245" s="113" t="s">
        <v>395</v>
      </c>
      <c r="G245" s="165">
        <v>1506</v>
      </c>
      <c r="H245" s="166">
        <v>29204</v>
      </c>
    </row>
    <row r="246" spans="6:8" ht="13.5">
      <c r="F246" s="113" t="s">
        <v>355</v>
      </c>
      <c r="G246" s="165">
        <v>229</v>
      </c>
      <c r="H246" s="166">
        <v>14887</v>
      </c>
    </row>
    <row r="247" spans="6:8" ht="13.5">
      <c r="F247" s="113" t="s">
        <v>356</v>
      </c>
      <c r="G247" s="165">
        <v>1856</v>
      </c>
      <c r="H247" s="166">
        <v>9599</v>
      </c>
    </row>
    <row r="248" spans="6:8" ht="13.5">
      <c r="F248" s="113" t="s">
        <v>372</v>
      </c>
      <c r="G248" s="165">
        <v>1031</v>
      </c>
      <c r="H248" s="166">
        <v>18121</v>
      </c>
    </row>
    <row r="249" spans="6:8" ht="13.5">
      <c r="F249" s="113" t="s">
        <v>343</v>
      </c>
      <c r="G249" s="165">
        <v>1118</v>
      </c>
      <c r="H249" s="166">
        <v>15870</v>
      </c>
    </row>
    <row r="250" spans="6:8" ht="13.5">
      <c r="F250" s="113" t="s">
        <v>292</v>
      </c>
      <c r="G250" s="165">
        <v>1891</v>
      </c>
      <c r="H250" s="166">
        <v>9591</v>
      </c>
    </row>
    <row r="251" spans="6:8" ht="13.5">
      <c r="F251" s="113" t="s">
        <v>270</v>
      </c>
      <c r="G251" s="167">
        <v>413</v>
      </c>
      <c r="H251" s="166">
        <v>24713</v>
      </c>
    </row>
    <row r="252" spans="6:8" ht="13.5">
      <c r="F252" s="113" t="s">
        <v>262</v>
      </c>
      <c r="G252" s="165">
        <v>1088</v>
      </c>
      <c r="H252" s="166">
        <v>21192</v>
      </c>
    </row>
    <row r="253" spans="6:8" ht="13.5">
      <c r="F253" s="113" t="s">
        <v>774</v>
      </c>
      <c r="G253" s="165">
        <v>405</v>
      </c>
      <c r="H253" s="166">
        <v>24718</v>
      </c>
    </row>
    <row r="254" spans="6:8" ht="13.5">
      <c r="F254" s="113" t="s">
        <v>275</v>
      </c>
      <c r="G254" s="167">
        <v>1190</v>
      </c>
      <c r="H254" s="166">
        <v>24712</v>
      </c>
    </row>
    <row r="255" spans="6:8" ht="13.5">
      <c r="F255" s="113" t="s">
        <v>242</v>
      </c>
      <c r="G255" s="165">
        <v>10</v>
      </c>
      <c r="H255" s="166">
        <v>2983</v>
      </c>
    </row>
    <row r="256" spans="6:8" ht="13.5">
      <c r="F256" s="113" t="s">
        <v>775</v>
      </c>
      <c r="G256" s="165">
        <v>1930</v>
      </c>
      <c r="H256" s="166"/>
    </row>
    <row r="257" spans="6:8" ht="13.5">
      <c r="F257" s="113" t="s">
        <v>353</v>
      </c>
      <c r="G257" s="165">
        <v>1832</v>
      </c>
      <c r="H257" s="166">
        <v>21266</v>
      </c>
    </row>
    <row r="258" spans="6:8" ht="13.5">
      <c r="F258" s="113" t="s">
        <v>391</v>
      </c>
      <c r="G258" s="167">
        <v>772</v>
      </c>
      <c r="H258" s="166">
        <v>2760</v>
      </c>
    </row>
    <row r="259" spans="6:8" ht="13.5">
      <c r="F259" s="113" t="s">
        <v>377</v>
      </c>
      <c r="G259" s="165">
        <v>1410</v>
      </c>
      <c r="H259" s="166">
        <v>4562</v>
      </c>
    </row>
    <row r="260" spans="6:8" ht="13.5">
      <c r="F260" s="113" t="s">
        <v>239</v>
      </c>
      <c r="G260" s="165">
        <v>511</v>
      </c>
      <c r="H260" s="166">
        <v>29224</v>
      </c>
    </row>
    <row r="261" spans="6:8" ht="13.5">
      <c r="F261" s="113" t="s">
        <v>215</v>
      </c>
      <c r="G261" s="165">
        <v>1623</v>
      </c>
      <c r="H261" s="166">
        <v>4639</v>
      </c>
    </row>
    <row r="262" spans="6:8" ht="13.5">
      <c r="F262" s="113" t="s">
        <v>340</v>
      </c>
      <c r="G262" s="165">
        <v>1133</v>
      </c>
      <c r="H262" s="166">
        <v>15886</v>
      </c>
    </row>
    <row r="263" spans="6:8" ht="13.5">
      <c r="F263" s="113" t="s">
        <v>214</v>
      </c>
      <c r="G263" s="165">
        <v>122</v>
      </c>
      <c r="H263" s="166">
        <v>2924</v>
      </c>
    </row>
    <row r="264" spans="6:8" ht="13.5">
      <c r="F264" s="113" t="s">
        <v>168</v>
      </c>
      <c r="G264" s="165">
        <v>991</v>
      </c>
      <c r="H264" s="166">
        <v>4331</v>
      </c>
    </row>
    <row r="265" spans="6:8" ht="13.5">
      <c r="F265" s="113" t="s">
        <v>328</v>
      </c>
      <c r="G265" s="165">
        <v>1086</v>
      </c>
      <c r="H265" s="166">
        <v>19972</v>
      </c>
    </row>
    <row r="266" spans="6:8" ht="13.5">
      <c r="F266" s="113" t="s">
        <v>776</v>
      </c>
      <c r="G266" s="165">
        <v>1993</v>
      </c>
      <c r="H266" s="166">
        <v>28456</v>
      </c>
    </row>
    <row r="267" spans="6:8" ht="13.5">
      <c r="F267" s="113" t="s">
        <v>644</v>
      </c>
      <c r="G267" s="165">
        <v>2077</v>
      </c>
      <c r="H267" s="166">
        <v>15077</v>
      </c>
    </row>
    <row r="268" spans="6:8" ht="13.5">
      <c r="F268" s="113" t="s">
        <v>265</v>
      </c>
      <c r="G268" s="165">
        <v>745</v>
      </c>
      <c r="H268" s="166">
        <v>2728</v>
      </c>
    </row>
    <row r="269" spans="6:8" ht="13.5">
      <c r="F269" s="113" t="s">
        <v>225</v>
      </c>
      <c r="G269" s="165">
        <v>1391</v>
      </c>
      <c r="H269" s="166">
        <v>3801</v>
      </c>
    </row>
    <row r="270" spans="6:8" ht="13.5">
      <c r="F270" s="119" t="s">
        <v>777</v>
      </c>
      <c r="G270" s="167">
        <v>2194</v>
      </c>
      <c r="H270" s="166"/>
    </row>
    <row r="271" spans="6:8" ht="13.5">
      <c r="F271" s="113" t="s">
        <v>258</v>
      </c>
      <c r="G271" s="165">
        <v>1407</v>
      </c>
      <c r="H271" s="166">
        <v>4565</v>
      </c>
    </row>
    <row r="272" spans="6:8" ht="13.5">
      <c r="F272" s="113" t="s">
        <v>290</v>
      </c>
      <c r="G272" s="165">
        <v>1682</v>
      </c>
      <c r="H272" s="166">
        <v>4696</v>
      </c>
    </row>
    <row r="273" spans="6:8" ht="13.5">
      <c r="F273" s="113" t="s">
        <v>227</v>
      </c>
      <c r="G273" s="165">
        <v>1757</v>
      </c>
      <c r="H273" s="166">
        <v>4709</v>
      </c>
    </row>
    <row r="274" spans="6:8" ht="13.5">
      <c r="F274" s="113" t="s">
        <v>204</v>
      </c>
      <c r="G274" s="165">
        <v>550</v>
      </c>
      <c r="H274" s="166">
        <v>3771</v>
      </c>
    </row>
    <row r="275" spans="6:8" ht="13.5">
      <c r="F275" s="113" t="s">
        <v>347</v>
      </c>
      <c r="G275" s="165">
        <v>1702</v>
      </c>
      <c r="H275" s="166">
        <v>33273</v>
      </c>
    </row>
    <row r="276" spans="6:8" ht="13.5">
      <c r="F276" s="113" t="s">
        <v>778</v>
      </c>
      <c r="G276" s="165">
        <v>2185</v>
      </c>
      <c r="H276" s="166">
        <v>2158</v>
      </c>
    </row>
    <row r="277" spans="6:8" ht="13.5">
      <c r="F277" s="113" t="s">
        <v>779</v>
      </c>
      <c r="G277" s="165"/>
      <c r="H277" s="166"/>
    </row>
    <row r="278" spans="6:8" ht="13.5">
      <c r="F278" s="113" t="s">
        <v>294</v>
      </c>
      <c r="G278" s="167">
        <v>73</v>
      </c>
      <c r="H278" s="166">
        <v>8293</v>
      </c>
    </row>
    <row r="279" spans="6:8" ht="13.5">
      <c r="F279" s="113" t="s">
        <v>284</v>
      </c>
      <c r="G279" s="165">
        <v>539</v>
      </c>
      <c r="H279" s="166">
        <v>8283</v>
      </c>
    </row>
    <row r="280" spans="6:8" ht="13.5">
      <c r="F280" s="113" t="s">
        <v>427</v>
      </c>
      <c r="G280" s="165">
        <v>1874</v>
      </c>
      <c r="H280" s="166">
        <v>2249</v>
      </c>
    </row>
    <row r="281" spans="6:8" ht="13.5">
      <c r="F281" s="113" t="s">
        <v>319</v>
      </c>
      <c r="G281" s="165">
        <v>1524</v>
      </c>
      <c r="H281" s="166">
        <v>30639</v>
      </c>
    </row>
    <row r="282" spans="6:8" ht="13.5">
      <c r="F282" s="119" t="s">
        <v>780</v>
      </c>
      <c r="G282" s="167">
        <v>2145</v>
      </c>
      <c r="H282" s="166">
        <v>25153</v>
      </c>
    </row>
    <row r="283" spans="6:8" ht="13.5">
      <c r="F283" s="113" t="s">
        <v>289</v>
      </c>
      <c r="G283" s="165">
        <v>1701</v>
      </c>
      <c r="H283" s="166">
        <v>33270</v>
      </c>
    </row>
    <row r="284" spans="6:8" ht="13.5">
      <c r="F284" s="113" t="s">
        <v>708</v>
      </c>
      <c r="G284" s="165">
        <v>1917</v>
      </c>
      <c r="H284" s="166">
        <v>13626</v>
      </c>
    </row>
    <row r="285" spans="6:8" ht="13.5">
      <c r="F285" s="113" t="s">
        <v>280</v>
      </c>
      <c r="G285" s="165">
        <v>1451</v>
      </c>
      <c r="H285" s="166">
        <v>29223</v>
      </c>
    </row>
    <row r="286" spans="6:8" ht="13.5">
      <c r="F286" s="113" t="s">
        <v>309</v>
      </c>
      <c r="G286" s="165">
        <v>1161</v>
      </c>
      <c r="H286" s="166">
        <v>19948</v>
      </c>
    </row>
    <row r="287" spans="6:8" ht="13.5">
      <c r="F287" s="113" t="s">
        <v>442</v>
      </c>
      <c r="G287" s="165">
        <v>1855</v>
      </c>
      <c r="H287" s="166">
        <v>33744</v>
      </c>
    </row>
    <row r="288" spans="6:8" ht="13.5">
      <c r="F288" s="113" t="s">
        <v>396</v>
      </c>
      <c r="G288" s="165">
        <v>1852</v>
      </c>
      <c r="H288" s="166">
        <v>8250</v>
      </c>
    </row>
    <row r="289" spans="6:8" ht="13.5">
      <c r="F289" s="113" t="s">
        <v>341</v>
      </c>
      <c r="G289" s="165">
        <v>1622</v>
      </c>
      <c r="H289" s="166">
        <v>4641</v>
      </c>
    </row>
    <row r="290" spans="6:8" ht="13.5">
      <c r="F290" s="113" t="s">
        <v>216</v>
      </c>
      <c r="G290" s="165">
        <v>1120</v>
      </c>
      <c r="H290" s="166">
        <v>15872</v>
      </c>
    </row>
    <row r="291" spans="6:8" ht="13.5">
      <c r="F291" s="113" t="s">
        <v>777</v>
      </c>
      <c r="G291" s="165">
        <v>2194</v>
      </c>
      <c r="H291" s="166"/>
    </row>
    <row r="292" spans="6:8" ht="13.5">
      <c r="F292" s="169" t="s">
        <v>781</v>
      </c>
      <c r="G292" s="165">
        <v>2180</v>
      </c>
      <c r="H292" s="166"/>
    </row>
    <row r="293" spans="6:8" ht="13.5">
      <c r="F293" s="113" t="s">
        <v>193</v>
      </c>
      <c r="G293" s="165">
        <v>819</v>
      </c>
      <c r="H293" s="166">
        <v>14892</v>
      </c>
    </row>
    <row r="294" spans="6:8" ht="13.5">
      <c r="F294" s="113" t="s">
        <v>326</v>
      </c>
      <c r="G294" s="167">
        <v>1871</v>
      </c>
      <c r="H294" s="166">
        <v>8267</v>
      </c>
    </row>
    <row r="295" spans="6:8" ht="13.5">
      <c r="F295" s="113" t="s">
        <v>782</v>
      </c>
      <c r="G295" s="165">
        <v>1863</v>
      </c>
      <c r="H295" s="166">
        <v>3054</v>
      </c>
    </row>
    <row r="296" spans="6:8" ht="13.5">
      <c r="F296" s="113" t="s">
        <v>261</v>
      </c>
      <c r="G296" s="165">
        <v>1544</v>
      </c>
      <c r="H296" s="166">
        <v>4626</v>
      </c>
    </row>
    <row r="297" spans="6:8" ht="13.5">
      <c r="F297" s="113" t="s">
        <v>269</v>
      </c>
      <c r="G297" s="165">
        <v>1320</v>
      </c>
      <c r="H297" s="166">
        <v>21259</v>
      </c>
    </row>
    <row r="298" spans="6:8" ht="13.5">
      <c r="F298" s="113" t="s">
        <v>783</v>
      </c>
      <c r="G298" s="165">
        <v>2116</v>
      </c>
      <c r="H298" s="166"/>
    </row>
    <row r="299" spans="6:8" ht="13.5">
      <c r="F299" s="113" t="s">
        <v>378</v>
      </c>
      <c r="G299" s="165">
        <v>1110</v>
      </c>
      <c r="H299" s="166">
        <v>15891</v>
      </c>
    </row>
    <row r="300" spans="6:8" ht="13.5">
      <c r="F300" s="113" t="s">
        <v>784</v>
      </c>
      <c r="G300" s="165">
        <v>2180</v>
      </c>
      <c r="H300" s="166"/>
    </row>
    <row r="301" spans="6:8" ht="13.5">
      <c r="F301" s="113" t="s">
        <v>448</v>
      </c>
      <c r="G301" s="165">
        <v>1459</v>
      </c>
      <c r="H301" s="166">
        <v>4577</v>
      </c>
    </row>
    <row r="302" spans="6:8" ht="13.5">
      <c r="F302" s="113" t="s">
        <v>325</v>
      </c>
      <c r="G302" s="165">
        <v>1128</v>
      </c>
      <c r="H302" s="168">
        <v>15881</v>
      </c>
    </row>
    <row r="303" spans="6:8" ht="13.5">
      <c r="F303" s="113" t="s">
        <v>658</v>
      </c>
      <c r="G303" s="165">
        <v>2022</v>
      </c>
      <c r="H303" s="166">
        <v>26796</v>
      </c>
    </row>
    <row r="304" spans="6:8" ht="13.5">
      <c r="F304" s="113" t="s">
        <v>785</v>
      </c>
      <c r="G304" s="165">
        <v>2138</v>
      </c>
      <c r="H304" s="166"/>
    </row>
    <row r="305" spans="6:8" ht="13.5">
      <c r="F305" s="113" t="s">
        <v>670</v>
      </c>
      <c r="G305" s="165">
        <v>1884</v>
      </c>
      <c r="H305" s="166">
        <v>3063</v>
      </c>
    </row>
    <row r="306" spans="6:8" ht="13.5">
      <c r="F306" s="113" t="s">
        <v>301</v>
      </c>
      <c r="G306" s="165">
        <v>945</v>
      </c>
      <c r="H306" s="166">
        <v>4347</v>
      </c>
    </row>
    <row r="307" spans="6:8" ht="13.5">
      <c r="F307" s="113" t="s">
        <v>660</v>
      </c>
      <c r="G307" s="165">
        <v>2024</v>
      </c>
      <c r="H307" s="166">
        <v>19799</v>
      </c>
    </row>
    <row r="308" spans="6:8" ht="13.5">
      <c r="F308" s="113" t="s">
        <v>385</v>
      </c>
      <c r="G308" s="165">
        <v>785</v>
      </c>
      <c r="H308" s="166">
        <v>2803</v>
      </c>
    </row>
    <row r="309" spans="6:8" ht="13.5">
      <c r="F309" s="113" t="s">
        <v>413</v>
      </c>
      <c r="G309" s="167">
        <v>869</v>
      </c>
      <c r="H309" s="166">
        <v>15729</v>
      </c>
    </row>
    <row r="310" spans="6:8" ht="13.5">
      <c r="F310" s="113" t="s">
        <v>452</v>
      </c>
      <c r="G310" s="167">
        <v>1081</v>
      </c>
      <c r="H310" s="166">
        <v>21349</v>
      </c>
    </row>
    <row r="311" spans="6:8" ht="13.5">
      <c r="F311" s="113" t="s">
        <v>388</v>
      </c>
      <c r="G311" s="165">
        <v>1277</v>
      </c>
      <c r="H311" s="166">
        <v>18144</v>
      </c>
    </row>
    <row r="312" spans="6:8" ht="13.5">
      <c r="F312" s="119" t="s">
        <v>786</v>
      </c>
      <c r="G312" s="165">
        <v>2049</v>
      </c>
      <c r="H312" s="166"/>
    </row>
    <row r="313" spans="6:8" ht="13.5">
      <c r="F313" s="113" t="s">
        <v>369</v>
      </c>
      <c r="G313" s="165">
        <v>1317</v>
      </c>
      <c r="H313" s="166">
        <v>21257</v>
      </c>
    </row>
    <row r="314" spans="6:8" ht="13.5">
      <c r="F314" s="113" t="s">
        <v>410</v>
      </c>
      <c r="G314" s="165">
        <v>612</v>
      </c>
      <c r="H314" s="166">
        <v>3067</v>
      </c>
    </row>
    <row r="315" spans="6:8" ht="13.5">
      <c r="F315" s="113" t="s">
        <v>675</v>
      </c>
      <c r="G315" s="165">
        <v>1996</v>
      </c>
      <c r="H315" s="166">
        <v>21317</v>
      </c>
    </row>
    <row r="316" spans="6:8" ht="13.5">
      <c r="F316" s="119" t="s">
        <v>787</v>
      </c>
      <c r="G316" s="165">
        <v>1866</v>
      </c>
      <c r="H316" s="166">
        <v>3060</v>
      </c>
    </row>
    <row r="317" spans="6:8" ht="13.5">
      <c r="F317" s="119" t="s">
        <v>788</v>
      </c>
      <c r="G317" s="165">
        <v>2170</v>
      </c>
      <c r="H317" s="166">
        <v>28424</v>
      </c>
    </row>
    <row r="318" spans="6:8" ht="13.5">
      <c r="F318" s="113" t="s">
        <v>460</v>
      </c>
      <c r="G318" s="165">
        <v>1087</v>
      </c>
      <c r="H318" s="166">
        <v>19973</v>
      </c>
    </row>
    <row r="319" spans="6:8" ht="13.5">
      <c r="F319" s="113" t="s">
        <v>668</v>
      </c>
      <c r="G319" s="165">
        <v>2047</v>
      </c>
      <c r="H319" s="114">
        <v>28616</v>
      </c>
    </row>
    <row r="320" spans="6:8" ht="13.5">
      <c r="F320" s="113" t="s">
        <v>697</v>
      </c>
      <c r="G320" s="165">
        <v>1997</v>
      </c>
      <c r="H320" s="166">
        <v>21301</v>
      </c>
    </row>
    <row r="321" spans="6:8" ht="13.5">
      <c r="F321" s="113" t="s">
        <v>120</v>
      </c>
      <c r="G321" s="165">
        <v>1252</v>
      </c>
      <c r="H321" s="166">
        <v>19967</v>
      </c>
    </row>
    <row r="322" spans="6:8" ht="13.5">
      <c r="F322" s="119" t="s">
        <v>789</v>
      </c>
      <c r="G322" s="167">
        <v>2139</v>
      </c>
      <c r="H322" s="166"/>
    </row>
    <row r="323" spans="6:8" ht="13.5">
      <c r="F323" s="113" t="s">
        <v>316</v>
      </c>
      <c r="G323" s="165">
        <v>1862</v>
      </c>
      <c r="H323" s="166">
        <v>3053</v>
      </c>
    </row>
    <row r="324" spans="6:8" ht="13.5">
      <c r="F324" s="113" t="s">
        <v>359</v>
      </c>
      <c r="G324" s="167">
        <v>1342</v>
      </c>
      <c r="H324" s="166">
        <v>14894</v>
      </c>
    </row>
    <row r="325" spans="6:8" ht="13.5">
      <c r="F325" s="113" t="s">
        <v>314</v>
      </c>
      <c r="G325" s="165">
        <v>720</v>
      </c>
      <c r="H325" s="166">
        <v>30187</v>
      </c>
    </row>
    <row r="326" spans="6:8" ht="13.5">
      <c r="F326" s="113" t="s">
        <v>438</v>
      </c>
      <c r="G326" s="165">
        <v>22</v>
      </c>
      <c r="H326" s="166">
        <v>14882</v>
      </c>
    </row>
    <row r="327" spans="6:8" ht="13.5">
      <c r="F327" s="113" t="s">
        <v>351</v>
      </c>
      <c r="G327" s="167">
        <v>671</v>
      </c>
      <c r="H327" s="166">
        <v>1236</v>
      </c>
    </row>
    <row r="328" spans="6:8" ht="13.5">
      <c r="F328" s="113" t="s">
        <v>700</v>
      </c>
      <c r="G328" s="165">
        <v>1978</v>
      </c>
      <c r="H328" s="166">
        <v>26775</v>
      </c>
    </row>
    <row r="329" spans="6:8" ht="13.5">
      <c r="F329" s="113" t="s">
        <v>375</v>
      </c>
      <c r="G329" s="165">
        <v>1084</v>
      </c>
      <c r="H329" s="166">
        <v>21467</v>
      </c>
    </row>
    <row r="330" spans="6:8" ht="13.5">
      <c r="F330" s="113" t="s">
        <v>363</v>
      </c>
      <c r="G330" s="165">
        <v>1166</v>
      </c>
      <c r="H330" s="166">
        <v>19955</v>
      </c>
    </row>
    <row r="331" spans="6:8" ht="13.5">
      <c r="F331" s="113" t="s">
        <v>459</v>
      </c>
      <c r="G331" s="165">
        <v>1156</v>
      </c>
      <c r="H331" s="166">
        <v>15903</v>
      </c>
    </row>
    <row r="332" spans="6:8" ht="13.5">
      <c r="F332" s="113" t="s">
        <v>431</v>
      </c>
      <c r="G332" s="165">
        <v>1650</v>
      </c>
      <c r="H332" s="166">
        <v>4664</v>
      </c>
    </row>
    <row r="333" spans="6:8" ht="13.5">
      <c r="F333" s="113" t="s">
        <v>790</v>
      </c>
      <c r="G333" s="165">
        <v>1292</v>
      </c>
      <c r="H333" s="166">
        <v>21190</v>
      </c>
    </row>
    <row r="334" spans="6:8" ht="13.5">
      <c r="F334" s="113" t="s">
        <v>409</v>
      </c>
      <c r="G334" s="165">
        <v>1827</v>
      </c>
      <c r="H334" s="166">
        <v>9575</v>
      </c>
    </row>
    <row r="335" spans="6:8" ht="13.5">
      <c r="F335" s="113" t="s">
        <v>791</v>
      </c>
      <c r="G335" s="165">
        <v>2112</v>
      </c>
      <c r="H335" s="166"/>
    </row>
    <row r="336" spans="6:8" ht="13.5">
      <c r="F336" s="113" t="s">
        <v>721</v>
      </c>
      <c r="G336" s="165">
        <v>2045</v>
      </c>
      <c r="H336" s="166"/>
    </row>
    <row r="337" spans="6:8" ht="13.5">
      <c r="F337" s="113" t="s">
        <v>671</v>
      </c>
      <c r="G337" s="165">
        <v>1970</v>
      </c>
      <c r="H337" s="166"/>
    </row>
    <row r="338" spans="6:8" ht="13.5">
      <c r="F338" s="113" t="s">
        <v>674</v>
      </c>
      <c r="G338" s="165">
        <v>2113</v>
      </c>
      <c r="H338" s="166"/>
    </row>
    <row r="339" spans="6:8" ht="13.5">
      <c r="F339" s="113" t="s">
        <v>792</v>
      </c>
      <c r="G339" s="165">
        <v>2099</v>
      </c>
      <c r="H339" s="166"/>
    </row>
    <row r="340" spans="6:8" ht="13.5">
      <c r="F340" s="113" t="s">
        <v>680</v>
      </c>
      <c r="G340" s="165">
        <v>2243</v>
      </c>
      <c r="H340" s="166"/>
    </row>
    <row r="341" spans="6:8" ht="13.5">
      <c r="F341" s="113" t="s">
        <v>414</v>
      </c>
      <c r="G341" s="165">
        <v>605</v>
      </c>
      <c r="H341" s="166">
        <v>3092</v>
      </c>
    </row>
    <row r="342" spans="6:8" ht="13.5">
      <c r="F342" s="119" t="s">
        <v>793</v>
      </c>
      <c r="G342" s="165">
        <v>2153</v>
      </c>
      <c r="H342" s="166"/>
    </row>
    <row r="343" spans="6:8" ht="13.5">
      <c r="F343" s="113" t="s">
        <v>403</v>
      </c>
      <c r="G343" s="165">
        <v>763</v>
      </c>
      <c r="H343" s="166">
        <v>2736</v>
      </c>
    </row>
    <row r="344" spans="6:8" ht="13.5">
      <c r="F344" s="113" t="s">
        <v>338</v>
      </c>
      <c r="G344" s="165">
        <v>1641</v>
      </c>
      <c r="H344" s="166">
        <v>4653</v>
      </c>
    </row>
    <row r="345" spans="6:8" ht="13.5">
      <c r="F345" s="113" t="s">
        <v>287</v>
      </c>
      <c r="G345" s="165">
        <v>27</v>
      </c>
      <c r="H345" s="166">
        <v>14880</v>
      </c>
    </row>
    <row r="346" spans="6:8" ht="13.5">
      <c r="F346" s="113" t="s">
        <v>288</v>
      </c>
      <c r="G346" s="165">
        <v>1350</v>
      </c>
      <c r="H346" s="166">
        <v>15948</v>
      </c>
    </row>
    <row r="347" spans="6:8" ht="13.5">
      <c r="F347" s="113" t="s">
        <v>666</v>
      </c>
      <c r="G347" s="165">
        <v>1950</v>
      </c>
      <c r="H347" s="166">
        <v>24698</v>
      </c>
    </row>
    <row r="348" spans="6:8" ht="13.5">
      <c r="F348" s="113" t="s">
        <v>435</v>
      </c>
      <c r="G348" s="165">
        <v>1441</v>
      </c>
      <c r="H348" s="166">
        <v>2957</v>
      </c>
    </row>
    <row r="349" spans="6:8" ht="13.5">
      <c r="F349" s="113" t="s">
        <v>726</v>
      </c>
      <c r="G349" s="165">
        <v>858</v>
      </c>
      <c r="H349" s="166">
        <v>2876</v>
      </c>
    </row>
    <row r="350" spans="6:8" ht="13.5">
      <c r="F350" s="119" t="s">
        <v>794</v>
      </c>
      <c r="G350" s="167">
        <v>2166</v>
      </c>
      <c r="H350" s="166"/>
    </row>
    <row r="351" spans="6:8" ht="13.5">
      <c r="F351" s="113" t="s">
        <v>389</v>
      </c>
      <c r="G351" s="165">
        <v>725</v>
      </c>
      <c r="H351" s="166">
        <v>30200</v>
      </c>
    </row>
    <row r="352" spans="6:8" ht="13.5">
      <c r="F352" s="113" t="s">
        <v>795</v>
      </c>
      <c r="G352" s="165">
        <v>1816</v>
      </c>
      <c r="H352" s="166">
        <v>2872</v>
      </c>
    </row>
    <row r="353" spans="6:8" ht="13.5">
      <c r="F353" s="113" t="s">
        <v>428</v>
      </c>
      <c r="G353" s="165">
        <v>374</v>
      </c>
      <c r="H353" s="166">
        <v>21188</v>
      </c>
    </row>
    <row r="354" spans="6:8" ht="13.5">
      <c r="F354" s="113" t="s">
        <v>257</v>
      </c>
      <c r="G354" s="165">
        <v>1646</v>
      </c>
      <c r="H354" s="166">
        <v>4650</v>
      </c>
    </row>
    <row r="355" spans="6:8" ht="13.5">
      <c r="F355" s="113" t="s">
        <v>366</v>
      </c>
      <c r="G355" s="165">
        <v>1073</v>
      </c>
      <c r="H355" s="166">
        <v>19827</v>
      </c>
    </row>
    <row r="356" spans="6:8" ht="13.5">
      <c r="F356" s="113" t="s">
        <v>383</v>
      </c>
      <c r="G356" s="165">
        <v>759</v>
      </c>
      <c r="H356" s="166">
        <v>2732</v>
      </c>
    </row>
    <row r="357" spans="6:8" ht="13.5">
      <c r="F357" s="113" t="s">
        <v>796</v>
      </c>
      <c r="G357" s="165">
        <v>2174</v>
      </c>
      <c r="H357" s="166"/>
    </row>
    <row r="358" spans="6:8" ht="13.5">
      <c r="F358" s="113" t="s">
        <v>797</v>
      </c>
      <c r="G358" s="165">
        <v>1140</v>
      </c>
      <c r="H358" s="166">
        <v>18077</v>
      </c>
    </row>
    <row r="359" spans="6:8" ht="13.5">
      <c r="F359" s="113" t="s">
        <v>296</v>
      </c>
      <c r="G359" s="165">
        <v>391</v>
      </c>
      <c r="H359" s="166">
        <v>21464</v>
      </c>
    </row>
    <row r="360" spans="6:8" ht="13.5">
      <c r="F360" s="119" t="s">
        <v>798</v>
      </c>
      <c r="G360" s="165">
        <v>2168</v>
      </c>
      <c r="H360" s="166"/>
    </row>
    <row r="361" spans="6:8" ht="13.5">
      <c r="F361" s="113" t="s">
        <v>454</v>
      </c>
      <c r="G361" s="165">
        <v>1732</v>
      </c>
      <c r="H361" s="166">
        <v>4710</v>
      </c>
    </row>
    <row r="362" spans="6:8" ht="13.5">
      <c r="F362" s="113" t="s">
        <v>362</v>
      </c>
      <c r="G362" s="165">
        <v>1095</v>
      </c>
      <c r="H362" s="166">
        <v>2890</v>
      </c>
    </row>
    <row r="363" spans="6:8" ht="13.5">
      <c r="F363" s="113" t="s">
        <v>291</v>
      </c>
      <c r="G363" s="165">
        <v>1818</v>
      </c>
      <c r="H363" s="166">
        <v>9572</v>
      </c>
    </row>
    <row r="364" spans="6:8" ht="13.5">
      <c r="F364" s="113" t="s">
        <v>317</v>
      </c>
      <c r="G364" s="165">
        <v>1308</v>
      </c>
      <c r="H364" s="166">
        <v>19887</v>
      </c>
    </row>
    <row r="365" spans="6:8" ht="13.5">
      <c r="F365" s="113" t="s">
        <v>456</v>
      </c>
      <c r="G365" s="165">
        <v>1647</v>
      </c>
      <c r="H365" s="166">
        <v>4649</v>
      </c>
    </row>
    <row r="366" spans="6:8" ht="13.5">
      <c r="F366" s="113" t="s">
        <v>444</v>
      </c>
      <c r="G366" s="165">
        <v>1009</v>
      </c>
      <c r="H366" s="166">
        <v>18127</v>
      </c>
    </row>
    <row r="367" spans="6:8" ht="13.5">
      <c r="F367" s="120" t="s">
        <v>799</v>
      </c>
      <c r="G367" s="170">
        <v>2151</v>
      </c>
      <c r="H367" s="171"/>
    </row>
    <row r="368" spans="6:8" ht="13.5">
      <c r="F368" s="113" t="s">
        <v>673</v>
      </c>
      <c r="G368" s="165">
        <v>1969</v>
      </c>
      <c r="H368" s="166">
        <v>1969</v>
      </c>
    </row>
    <row r="369" spans="6:8" ht="13.5">
      <c r="F369" s="113" t="s">
        <v>393</v>
      </c>
      <c r="G369" s="165">
        <v>764</v>
      </c>
      <c r="H369" s="166">
        <v>2738</v>
      </c>
    </row>
    <row r="370" spans="6:8" ht="13.5">
      <c r="F370" s="113" t="s">
        <v>109</v>
      </c>
      <c r="G370" s="165">
        <v>540</v>
      </c>
      <c r="H370" s="166">
        <v>8266</v>
      </c>
    </row>
    <row r="371" spans="6:8" ht="13.5">
      <c r="F371" s="113" t="s">
        <v>800</v>
      </c>
      <c r="G371" s="165">
        <v>2165</v>
      </c>
      <c r="H371" s="166"/>
    </row>
    <row r="372" spans="6:8" ht="13.5">
      <c r="F372" s="113" t="s">
        <v>677</v>
      </c>
      <c r="G372" s="165">
        <v>2048</v>
      </c>
      <c r="H372" s="166">
        <v>28614</v>
      </c>
    </row>
    <row r="373" spans="6:8" ht="13.5">
      <c r="F373" s="113" t="s">
        <v>423</v>
      </c>
      <c r="G373" s="165">
        <v>1499</v>
      </c>
      <c r="H373" s="166">
        <v>21336</v>
      </c>
    </row>
    <row r="374" spans="6:8" ht="13.5">
      <c r="F374" s="113" t="s">
        <v>477</v>
      </c>
      <c r="G374" s="165">
        <v>1828</v>
      </c>
      <c r="H374" s="166">
        <v>9582</v>
      </c>
    </row>
    <row r="375" spans="6:8" ht="13.5">
      <c r="F375" s="113" t="s">
        <v>254</v>
      </c>
      <c r="G375" s="165">
        <v>515</v>
      </c>
      <c r="H375" s="166">
        <v>29548</v>
      </c>
    </row>
    <row r="376" spans="6:8" ht="13.5">
      <c r="F376" s="113" t="s">
        <v>398</v>
      </c>
      <c r="G376" s="165">
        <v>1565</v>
      </c>
      <c r="H376" s="166">
        <v>4618</v>
      </c>
    </row>
    <row r="377" spans="6:8" ht="13.5">
      <c r="F377" s="113" t="s">
        <v>405</v>
      </c>
      <c r="G377" s="165">
        <v>382</v>
      </c>
      <c r="H377" s="166">
        <v>21338</v>
      </c>
    </row>
    <row r="378" spans="6:8" ht="13.5">
      <c r="F378" s="113" t="s">
        <v>302</v>
      </c>
      <c r="G378" s="165">
        <v>811</v>
      </c>
      <c r="H378" s="166">
        <v>5577</v>
      </c>
    </row>
    <row r="379" spans="6:8" ht="13.5">
      <c r="F379" s="113" t="s">
        <v>555</v>
      </c>
      <c r="G379" s="165">
        <v>964</v>
      </c>
      <c r="H379" s="166">
        <v>2729</v>
      </c>
    </row>
    <row r="380" spans="6:8" ht="13.5">
      <c r="F380" s="119" t="s">
        <v>801</v>
      </c>
      <c r="G380" s="167">
        <v>1429</v>
      </c>
      <c r="H380" s="166">
        <v>2935</v>
      </c>
    </row>
    <row r="381" spans="6:8" ht="13.5">
      <c r="F381" s="113" t="s">
        <v>402</v>
      </c>
      <c r="G381" s="167">
        <v>1642</v>
      </c>
      <c r="H381" s="166">
        <v>4657</v>
      </c>
    </row>
    <row r="382" spans="6:8" ht="13.5">
      <c r="F382" s="113" t="s">
        <v>320</v>
      </c>
      <c r="G382" s="165">
        <v>1857</v>
      </c>
      <c r="H382" s="166">
        <v>9596</v>
      </c>
    </row>
    <row r="383" spans="6:8" ht="13.5">
      <c r="F383" s="113" t="s">
        <v>416</v>
      </c>
      <c r="G383" s="167">
        <v>85</v>
      </c>
      <c r="H383" s="166">
        <v>8300</v>
      </c>
    </row>
    <row r="384" spans="6:8" ht="13.5">
      <c r="F384" s="119" t="s">
        <v>802</v>
      </c>
      <c r="G384" s="165">
        <v>2152</v>
      </c>
      <c r="H384" s="166"/>
    </row>
    <row r="385" spans="6:8" ht="13.5">
      <c r="F385" s="113" t="s">
        <v>306</v>
      </c>
      <c r="G385" s="165">
        <v>1684</v>
      </c>
      <c r="H385" s="166">
        <v>4698</v>
      </c>
    </row>
    <row r="386" spans="6:8" ht="13.5">
      <c r="F386" s="113" t="s">
        <v>803</v>
      </c>
      <c r="G386" s="167">
        <v>2114</v>
      </c>
      <c r="H386" s="166">
        <v>28015</v>
      </c>
    </row>
    <row r="387" spans="6:8" ht="13.5">
      <c r="F387" s="113" t="s">
        <v>676</v>
      </c>
      <c r="G387" s="165">
        <v>2013</v>
      </c>
      <c r="H387" s="166">
        <v>21220</v>
      </c>
    </row>
    <row r="388" spans="6:8" ht="13.5">
      <c r="F388" s="113" t="s">
        <v>432</v>
      </c>
      <c r="G388" s="165">
        <v>1244</v>
      </c>
      <c r="H388" s="166">
        <v>18088</v>
      </c>
    </row>
    <row r="389" spans="6:8" ht="13.5">
      <c r="F389" s="113" t="s">
        <v>503</v>
      </c>
      <c r="G389" s="165">
        <v>1621</v>
      </c>
      <c r="H389" s="166">
        <v>4644</v>
      </c>
    </row>
    <row r="390" spans="6:8" ht="13.5">
      <c r="F390" s="113" t="s">
        <v>804</v>
      </c>
      <c r="G390" s="165">
        <v>2150</v>
      </c>
      <c r="H390" s="166"/>
    </row>
    <row r="391" spans="6:8" ht="13.5">
      <c r="F391" s="113" t="s">
        <v>381</v>
      </c>
      <c r="G391" s="167">
        <v>770</v>
      </c>
      <c r="H391" s="166">
        <v>2753</v>
      </c>
    </row>
    <row r="392" spans="6:8" ht="13.5">
      <c r="F392" s="119" t="s">
        <v>805</v>
      </c>
      <c r="G392" s="167">
        <v>2001</v>
      </c>
      <c r="H392" s="166"/>
    </row>
    <row r="393" spans="6:8" ht="13.5">
      <c r="F393" s="113" t="s">
        <v>470</v>
      </c>
      <c r="G393" s="165">
        <v>744</v>
      </c>
      <c r="H393" s="166">
        <v>30365</v>
      </c>
    </row>
    <row r="394" spans="6:8" ht="13.5">
      <c r="F394" s="113" t="s">
        <v>582</v>
      </c>
      <c r="G394" s="165">
        <v>1929</v>
      </c>
      <c r="H394" s="166">
        <v>19792</v>
      </c>
    </row>
    <row r="395" spans="6:8" ht="13.5">
      <c r="F395" s="113" t="s">
        <v>623</v>
      </c>
      <c r="G395" s="165">
        <v>941</v>
      </c>
      <c r="H395" s="166">
        <v>18084</v>
      </c>
    </row>
    <row r="396" spans="6:8" ht="13.5">
      <c r="F396" s="119" t="s">
        <v>806</v>
      </c>
      <c r="G396" s="165">
        <v>2169</v>
      </c>
      <c r="H396" s="166">
        <v>28410</v>
      </c>
    </row>
    <row r="397" spans="6:8" ht="13.5">
      <c r="F397" s="113" t="s">
        <v>513</v>
      </c>
      <c r="G397" s="165">
        <v>1894</v>
      </c>
      <c r="H397" s="166">
        <v>9595</v>
      </c>
    </row>
    <row r="398" spans="6:8" ht="13.5">
      <c r="F398" s="113" t="s">
        <v>541</v>
      </c>
      <c r="G398" s="165">
        <v>1861</v>
      </c>
      <c r="H398" s="166">
        <v>9597</v>
      </c>
    </row>
    <row r="399" spans="6:8" ht="13.5">
      <c r="F399" s="113" t="s">
        <v>473</v>
      </c>
      <c r="G399" s="165">
        <v>1850</v>
      </c>
      <c r="H399" s="166">
        <v>8314</v>
      </c>
    </row>
    <row r="400" spans="6:8" ht="13.5">
      <c r="F400" s="113" t="s">
        <v>543</v>
      </c>
      <c r="G400" s="165">
        <v>1821</v>
      </c>
      <c r="H400" s="166">
        <v>9573</v>
      </c>
    </row>
    <row r="401" spans="6:8" ht="13.5">
      <c r="F401" s="113" t="s">
        <v>337</v>
      </c>
      <c r="G401" s="165">
        <v>1124</v>
      </c>
      <c r="H401" s="166">
        <v>15877</v>
      </c>
    </row>
    <row r="402" spans="6:8" ht="13.5">
      <c r="F402" s="113" t="s">
        <v>486</v>
      </c>
      <c r="G402" s="165">
        <v>1278</v>
      </c>
      <c r="H402" s="166">
        <v>18147</v>
      </c>
    </row>
    <row r="403" spans="6:8" ht="13.5">
      <c r="F403" s="113" t="s">
        <v>807</v>
      </c>
      <c r="G403" s="165">
        <v>2167</v>
      </c>
      <c r="H403" s="166"/>
    </row>
    <row r="404" spans="6:8" ht="13.5">
      <c r="F404" s="113" t="s">
        <v>679</v>
      </c>
      <c r="G404" s="165">
        <v>1939</v>
      </c>
      <c r="H404" s="166">
        <v>21228</v>
      </c>
    </row>
    <row r="405" spans="6:8" ht="13.5">
      <c r="F405" s="113" t="s">
        <v>497</v>
      </c>
      <c r="G405" s="165">
        <v>1553</v>
      </c>
      <c r="H405" s="166">
        <v>4595</v>
      </c>
    </row>
    <row r="406" spans="6:8" ht="13.5">
      <c r="F406" s="113" t="s">
        <v>461</v>
      </c>
      <c r="G406" s="165">
        <v>398</v>
      </c>
      <c r="H406" s="166">
        <v>24728</v>
      </c>
    </row>
    <row r="407" spans="6:8" ht="13.5">
      <c r="F407" s="113" t="s">
        <v>472</v>
      </c>
      <c r="G407" s="165">
        <v>1608</v>
      </c>
      <c r="H407" s="166"/>
    </row>
    <row r="408" spans="6:8" ht="13.5">
      <c r="F408" s="113" t="s">
        <v>481</v>
      </c>
      <c r="G408" s="165">
        <v>1869</v>
      </c>
      <c r="H408" s="166">
        <v>3180</v>
      </c>
    </row>
    <row r="409" spans="6:8" ht="13.5">
      <c r="F409" s="119" t="s">
        <v>808</v>
      </c>
      <c r="G409" s="165">
        <v>2171</v>
      </c>
      <c r="H409" s="166"/>
    </row>
    <row r="410" spans="6:8" ht="13.5">
      <c r="F410" s="113" t="s">
        <v>689</v>
      </c>
      <c r="G410" s="165">
        <v>1968</v>
      </c>
      <c r="H410" s="166">
        <v>1968</v>
      </c>
    </row>
    <row r="411" spans="6:8" ht="13.5">
      <c r="F411" s="113" t="s">
        <v>809</v>
      </c>
      <c r="G411" s="165">
        <v>2027</v>
      </c>
      <c r="H411" s="166">
        <v>28187</v>
      </c>
    </row>
    <row r="412" spans="6:8" ht="13.5">
      <c r="F412" s="113" t="s">
        <v>683</v>
      </c>
      <c r="G412" s="165">
        <v>2100</v>
      </c>
      <c r="H412" s="166">
        <v>28187</v>
      </c>
    </row>
    <row r="413" spans="6:8" ht="13.5">
      <c r="F413" s="113" t="s">
        <v>516</v>
      </c>
      <c r="G413" s="165">
        <v>1533</v>
      </c>
      <c r="H413" s="166">
        <v>4627</v>
      </c>
    </row>
    <row r="414" spans="6:8" ht="13.5">
      <c r="F414" s="113" t="s">
        <v>420</v>
      </c>
      <c r="G414" s="165">
        <v>1934</v>
      </c>
      <c r="H414" s="166">
        <v>24747</v>
      </c>
    </row>
    <row r="415" spans="6:8" ht="13.5">
      <c r="F415" s="113" t="s">
        <v>540</v>
      </c>
      <c r="G415" s="165">
        <v>1249</v>
      </c>
      <c r="H415" s="166">
        <v>18217</v>
      </c>
    </row>
    <row r="416" spans="6:8" ht="13.5">
      <c r="F416" s="113" t="s">
        <v>810</v>
      </c>
      <c r="G416" s="165">
        <v>2097</v>
      </c>
      <c r="H416" s="166"/>
    </row>
    <row r="417" spans="6:8" ht="13.5">
      <c r="F417" s="113" t="s">
        <v>811</v>
      </c>
      <c r="G417" s="165"/>
      <c r="H417" s="166"/>
    </row>
    <row r="418" spans="6:8" ht="13.5">
      <c r="F418" s="113" t="s">
        <v>424</v>
      </c>
      <c r="G418" s="165">
        <v>946</v>
      </c>
      <c r="H418" s="166">
        <v>4348</v>
      </c>
    </row>
    <row r="419" spans="6:8" ht="13.5">
      <c r="F419" s="113" t="s">
        <v>812</v>
      </c>
      <c r="G419" s="165">
        <v>2103</v>
      </c>
      <c r="H419" s="166">
        <v>2103</v>
      </c>
    </row>
    <row r="420" spans="6:8" ht="13.5">
      <c r="F420" s="113" t="s">
        <v>711</v>
      </c>
      <c r="G420" s="165">
        <v>2044</v>
      </c>
      <c r="H420" s="166">
        <v>26762</v>
      </c>
    </row>
    <row r="421" spans="6:8" ht="13.5">
      <c r="F421" s="113" t="s">
        <v>681</v>
      </c>
      <c r="G421" s="167">
        <v>1530</v>
      </c>
      <c r="H421" s="166">
        <v>4592</v>
      </c>
    </row>
    <row r="422" spans="6:8" ht="13.5">
      <c r="F422" s="113" t="s">
        <v>570</v>
      </c>
      <c r="G422" s="165">
        <v>1520</v>
      </c>
      <c r="H422" s="166">
        <v>4580</v>
      </c>
    </row>
    <row r="423" spans="6:8" ht="13.5">
      <c r="F423" s="113" t="s">
        <v>813</v>
      </c>
      <c r="G423" s="165"/>
      <c r="H423" s="166"/>
    </row>
    <row r="424" spans="6:8" ht="13.5">
      <c r="F424" s="113" t="s">
        <v>703</v>
      </c>
      <c r="G424" s="165">
        <v>2031</v>
      </c>
      <c r="H424" s="166">
        <v>21387</v>
      </c>
    </row>
    <row r="425" spans="6:8" ht="13.5">
      <c r="F425" s="113" t="s">
        <v>462</v>
      </c>
      <c r="G425" s="167">
        <v>1952</v>
      </c>
      <c r="H425" s="166">
        <v>24700</v>
      </c>
    </row>
    <row r="426" spans="6:8" ht="13.5">
      <c r="F426" s="113" t="s">
        <v>814</v>
      </c>
      <c r="G426" s="165">
        <v>2028</v>
      </c>
      <c r="H426" s="166">
        <v>26763</v>
      </c>
    </row>
    <row r="427" spans="6:8" ht="13.5">
      <c r="F427" s="113" t="s">
        <v>815</v>
      </c>
      <c r="G427" s="165"/>
      <c r="H427" s="166"/>
    </row>
    <row r="428" spans="6:8" ht="13.5">
      <c r="F428" s="113" t="s">
        <v>522</v>
      </c>
      <c r="G428" s="165">
        <v>1061</v>
      </c>
      <c r="H428" s="166">
        <v>18117</v>
      </c>
    </row>
    <row r="429" spans="6:8" ht="13.5">
      <c r="F429" s="113" t="s">
        <v>705</v>
      </c>
      <c r="G429" s="165">
        <v>466</v>
      </c>
      <c r="H429" s="166">
        <v>3204</v>
      </c>
    </row>
    <row r="430" spans="6:8" ht="13.5">
      <c r="F430" s="113" t="s">
        <v>816</v>
      </c>
      <c r="G430" s="165"/>
      <c r="H430" s="166"/>
    </row>
    <row r="431" spans="6:8" ht="13.5">
      <c r="F431" s="113" t="s">
        <v>714</v>
      </c>
      <c r="G431" s="165">
        <v>2017</v>
      </c>
      <c r="H431" s="166">
        <v>19982</v>
      </c>
    </row>
    <row r="432" spans="6:8" ht="13.5">
      <c r="F432" s="113" t="s">
        <v>505</v>
      </c>
      <c r="G432" s="165">
        <v>1872</v>
      </c>
      <c r="H432" s="166">
        <v>9579</v>
      </c>
    </row>
    <row r="433" spans="6:8" ht="13.5">
      <c r="F433" s="113" t="s">
        <v>549</v>
      </c>
      <c r="G433" s="165">
        <v>1546</v>
      </c>
      <c r="H433" s="166">
        <v>4629</v>
      </c>
    </row>
    <row r="434" spans="6:8" ht="13.5">
      <c r="F434" s="113" t="s">
        <v>560</v>
      </c>
      <c r="G434" s="165">
        <v>1611</v>
      </c>
      <c r="H434" s="166"/>
    </row>
    <row r="435" spans="6:8" ht="13.5">
      <c r="F435" s="113" t="s">
        <v>352</v>
      </c>
      <c r="G435" s="165">
        <v>1545</v>
      </c>
      <c r="H435" s="166">
        <v>4637</v>
      </c>
    </row>
    <row r="436" spans="6:8" ht="13.5">
      <c r="F436" s="113" t="s">
        <v>475</v>
      </c>
      <c r="G436" s="165">
        <v>1619</v>
      </c>
      <c r="H436" s="166">
        <v>4640</v>
      </c>
    </row>
    <row r="437" spans="6:8" ht="13.5">
      <c r="F437" s="113" t="s">
        <v>368</v>
      </c>
      <c r="G437" s="165">
        <v>1351</v>
      </c>
      <c r="H437" s="166">
        <v>24925</v>
      </c>
    </row>
    <row r="438" spans="6:8" ht="13.5">
      <c r="F438" s="113" t="s">
        <v>546</v>
      </c>
      <c r="G438" s="165">
        <v>1290</v>
      </c>
      <c r="H438" s="166">
        <v>18158</v>
      </c>
    </row>
    <row r="439" spans="6:8" ht="13.5">
      <c r="F439" s="113" t="s">
        <v>817</v>
      </c>
      <c r="G439" s="172">
        <v>2260</v>
      </c>
      <c r="H439" s="166"/>
    </row>
    <row r="440" spans="6:8" ht="13.5">
      <c r="F440" s="113" t="s">
        <v>538</v>
      </c>
      <c r="G440" s="165">
        <v>1056</v>
      </c>
      <c r="H440" s="166">
        <v>18115</v>
      </c>
    </row>
    <row r="441" spans="6:8" ht="13.5">
      <c r="F441" s="113" t="s">
        <v>511</v>
      </c>
      <c r="G441" s="165">
        <v>1755</v>
      </c>
      <c r="H441" s="166">
        <v>4407</v>
      </c>
    </row>
    <row r="442" spans="6:8" ht="13.5">
      <c r="F442" s="113" t="s">
        <v>529</v>
      </c>
      <c r="G442" s="165">
        <v>1593</v>
      </c>
      <c r="H442" s="166"/>
    </row>
    <row r="443" spans="6:8" ht="13.5">
      <c r="F443" s="113" t="s">
        <v>527</v>
      </c>
      <c r="G443" s="165">
        <v>1634</v>
      </c>
      <c r="H443" s="166">
        <v>4691</v>
      </c>
    </row>
    <row r="444" spans="6:8" ht="13.5">
      <c r="F444" s="113" t="s">
        <v>526</v>
      </c>
      <c r="G444" s="165">
        <v>931</v>
      </c>
      <c r="H444" s="166">
        <v>15699</v>
      </c>
    </row>
    <row r="445" spans="6:8" ht="13.5">
      <c r="F445" s="113" t="s">
        <v>707</v>
      </c>
      <c r="G445" s="165">
        <v>1953</v>
      </c>
      <c r="H445" s="166">
        <v>7922</v>
      </c>
    </row>
    <row r="446" spans="6:8" ht="13.5">
      <c r="F446" s="113" t="s">
        <v>519</v>
      </c>
      <c r="G446" s="165">
        <v>1842</v>
      </c>
      <c r="H446" s="166">
        <v>8270</v>
      </c>
    </row>
    <row r="447" spans="6:8" ht="13.5">
      <c r="F447" s="113" t="s">
        <v>685</v>
      </c>
      <c r="G447" s="165">
        <v>1143</v>
      </c>
      <c r="H447" s="166">
        <v>15894</v>
      </c>
    </row>
    <row r="448" spans="6:8" ht="13.5">
      <c r="F448" s="113" t="s">
        <v>469</v>
      </c>
      <c r="G448" s="165">
        <v>1873</v>
      </c>
      <c r="H448" s="166">
        <v>9578</v>
      </c>
    </row>
    <row r="449" spans="6:8" ht="13.5">
      <c r="F449" s="113" t="s">
        <v>818</v>
      </c>
      <c r="G449" s="165"/>
      <c r="H449" s="166"/>
    </row>
    <row r="450" spans="6:8" ht="13.5">
      <c r="F450" s="120" t="s">
        <v>819</v>
      </c>
      <c r="G450" s="165">
        <v>2195</v>
      </c>
      <c r="H450" s="114"/>
    </row>
    <row r="451" spans="6:8" ht="13.5">
      <c r="F451" s="113" t="s">
        <v>512</v>
      </c>
      <c r="G451" s="165">
        <v>981</v>
      </c>
      <c r="H451" s="166">
        <v>4389</v>
      </c>
    </row>
    <row r="452" spans="6:8" ht="13.5">
      <c r="F452" s="113" t="s">
        <v>820</v>
      </c>
      <c r="G452" s="165">
        <v>2182</v>
      </c>
      <c r="H452" s="166"/>
    </row>
    <row r="453" spans="6:8" ht="13.5">
      <c r="F453" s="113" t="s">
        <v>478</v>
      </c>
      <c r="G453" s="165">
        <v>1111</v>
      </c>
      <c r="H453" s="166">
        <v>15890</v>
      </c>
    </row>
    <row r="454" spans="6:8" ht="13.5">
      <c r="F454" s="113" t="s">
        <v>399</v>
      </c>
      <c r="G454" s="165">
        <v>1450</v>
      </c>
      <c r="H454" s="166">
        <v>29285</v>
      </c>
    </row>
    <row r="455" spans="6:8" ht="13.5">
      <c r="F455" s="113" t="s">
        <v>821</v>
      </c>
      <c r="G455" s="172">
        <v>2185</v>
      </c>
      <c r="H455" s="166"/>
    </row>
    <row r="456" spans="6:8" ht="13.5">
      <c r="F456" s="113" t="s">
        <v>822</v>
      </c>
      <c r="G456" s="165">
        <v>1791</v>
      </c>
      <c r="H456" s="166"/>
    </row>
    <row r="457" spans="6:8" ht="13.5">
      <c r="F457" s="169" t="s">
        <v>823</v>
      </c>
      <c r="G457" s="165">
        <v>2144</v>
      </c>
      <c r="H457" s="166">
        <v>27386</v>
      </c>
    </row>
    <row r="458" spans="6:8" ht="13.5">
      <c r="F458" s="113" t="s">
        <v>824</v>
      </c>
      <c r="G458" s="165">
        <v>2184</v>
      </c>
      <c r="H458" s="166"/>
    </row>
    <row r="459" spans="6:8" ht="13.5">
      <c r="F459" s="113" t="s">
        <v>825</v>
      </c>
      <c r="G459" s="165">
        <v>2182</v>
      </c>
      <c r="H459" s="166"/>
    </row>
    <row r="460" spans="6:8" ht="13.5">
      <c r="F460" s="113" t="s">
        <v>826</v>
      </c>
      <c r="G460" s="165">
        <v>2196</v>
      </c>
      <c r="H460" s="166"/>
    </row>
    <row r="461" spans="6:8" ht="13.5">
      <c r="F461" s="113" t="s">
        <v>827</v>
      </c>
      <c r="G461" s="165"/>
      <c r="H461" s="166"/>
    </row>
    <row r="462" spans="6:8" ht="13.5">
      <c r="F462" s="113" t="s">
        <v>828</v>
      </c>
      <c r="G462" s="165"/>
      <c r="H462" s="166"/>
    </row>
    <row r="463" spans="6:8" ht="13.5">
      <c r="F463" s="113" t="s">
        <v>716</v>
      </c>
      <c r="G463" s="165">
        <v>1062</v>
      </c>
      <c r="H463" s="166">
        <v>18113</v>
      </c>
    </row>
    <row r="464" spans="6:8" ht="13.5">
      <c r="F464" s="113" t="s">
        <v>535</v>
      </c>
      <c r="G464" s="165">
        <v>1193</v>
      </c>
      <c r="H464" s="166">
        <v>24721</v>
      </c>
    </row>
    <row r="465" spans="6:8" ht="13.5">
      <c r="F465" s="113" t="s">
        <v>489</v>
      </c>
      <c r="G465" s="165">
        <v>1938</v>
      </c>
      <c r="H465" s="166">
        <v>21353</v>
      </c>
    </row>
    <row r="466" spans="6:8" ht="13.5">
      <c r="F466" s="113" t="s">
        <v>524</v>
      </c>
      <c r="G466" s="165">
        <v>1829</v>
      </c>
      <c r="H466" s="166">
        <v>9583</v>
      </c>
    </row>
    <row r="467" spans="6:8" ht="13.5">
      <c r="F467" s="113" t="s">
        <v>718</v>
      </c>
      <c r="G467" s="165">
        <v>2029</v>
      </c>
      <c r="H467" s="166">
        <v>27968</v>
      </c>
    </row>
    <row r="468" spans="6:8" ht="13.5">
      <c r="F468" s="113" t="s">
        <v>667</v>
      </c>
      <c r="G468" s="165">
        <v>2061</v>
      </c>
      <c r="H468" s="166">
        <v>26675</v>
      </c>
    </row>
    <row r="469" spans="6:8" ht="13.5">
      <c r="F469" s="113" t="s">
        <v>727</v>
      </c>
      <c r="G469" s="165">
        <v>2020</v>
      </c>
      <c r="H469" s="166">
        <v>24900</v>
      </c>
    </row>
    <row r="470" spans="6:8" ht="13.5">
      <c r="F470" s="113" t="s">
        <v>532</v>
      </c>
      <c r="G470" s="165">
        <v>1473</v>
      </c>
      <c r="H470" s="166">
        <v>15875</v>
      </c>
    </row>
    <row r="471" spans="6:8" ht="13.5">
      <c r="F471" s="113" t="s">
        <v>719</v>
      </c>
      <c r="G471" s="165">
        <v>2008</v>
      </c>
      <c r="H471" s="166">
        <v>28401</v>
      </c>
    </row>
    <row r="472" spans="6:8" ht="13.5">
      <c r="F472" s="113" t="s">
        <v>829</v>
      </c>
      <c r="G472" s="167">
        <v>2143</v>
      </c>
      <c r="H472" s="166">
        <v>27986</v>
      </c>
    </row>
    <row r="473" spans="6:8" ht="13.5">
      <c r="F473" s="113" t="s">
        <v>724</v>
      </c>
      <c r="G473" s="165">
        <v>2007</v>
      </c>
      <c r="H473" s="166">
        <v>28547</v>
      </c>
    </row>
    <row r="474" spans="6:8" ht="13.5">
      <c r="F474" s="113" t="s">
        <v>723</v>
      </c>
      <c r="G474" s="165">
        <v>2003</v>
      </c>
      <c r="H474" s="166">
        <v>29183</v>
      </c>
    </row>
    <row r="475" spans="6:8" ht="13.5">
      <c r="F475" s="113" t="s">
        <v>830</v>
      </c>
      <c r="G475" s="165">
        <v>1858</v>
      </c>
      <c r="H475" s="166">
        <v>9601</v>
      </c>
    </row>
    <row r="476" spans="6:8" ht="13.5">
      <c r="F476" s="113" t="s">
        <v>831</v>
      </c>
      <c r="G476" s="165">
        <v>2185</v>
      </c>
      <c r="H476" s="166"/>
    </row>
    <row r="477" spans="6:8" ht="13.5">
      <c r="F477" s="113" t="s">
        <v>556</v>
      </c>
      <c r="G477" s="165">
        <v>1823</v>
      </c>
      <c r="H477" s="166">
        <v>9566</v>
      </c>
    </row>
    <row r="478" spans="6:8" ht="13.5">
      <c r="F478" s="113" t="s">
        <v>585</v>
      </c>
      <c r="G478" s="165">
        <v>1922</v>
      </c>
      <c r="H478" s="166">
        <v>21278</v>
      </c>
    </row>
    <row r="479" spans="6:8" ht="13.5">
      <c r="F479" s="113" t="s">
        <v>698</v>
      </c>
      <c r="G479" s="165">
        <v>25</v>
      </c>
      <c r="H479" s="166">
        <v>14883</v>
      </c>
    </row>
    <row r="480" spans="6:8" ht="13.5">
      <c r="F480" s="113" t="s">
        <v>584</v>
      </c>
      <c r="G480" s="165">
        <v>2037</v>
      </c>
      <c r="H480" s="166">
        <v>21263</v>
      </c>
    </row>
    <row r="481" spans="6:8" ht="13.5">
      <c r="F481" s="113" t="s">
        <v>617</v>
      </c>
      <c r="G481" s="165">
        <v>1883</v>
      </c>
      <c r="H481" s="166">
        <v>32854</v>
      </c>
    </row>
    <row r="482" spans="6:8" ht="13.5">
      <c r="F482" s="113" t="s">
        <v>651</v>
      </c>
      <c r="G482" s="165">
        <v>2075</v>
      </c>
      <c r="H482" s="166">
        <v>5837</v>
      </c>
    </row>
    <row r="483" spans="6:8" ht="13.5">
      <c r="F483" s="113" t="s">
        <v>701</v>
      </c>
      <c r="G483" s="165">
        <v>1918</v>
      </c>
      <c r="H483" s="166">
        <v>19994</v>
      </c>
    </row>
    <row r="484" spans="6:8" ht="13.5">
      <c r="F484" s="113" t="s">
        <v>164</v>
      </c>
      <c r="G484" s="165">
        <v>1355</v>
      </c>
      <c r="H484" s="166">
        <v>24926</v>
      </c>
    </row>
    <row r="485" spans="6:8" ht="13.5">
      <c r="F485" s="113" t="s">
        <v>471</v>
      </c>
      <c r="G485" s="165">
        <v>1525</v>
      </c>
      <c r="H485" s="166">
        <v>4581</v>
      </c>
    </row>
    <row r="486" spans="6:8" ht="13.5">
      <c r="F486" s="113" t="s">
        <v>580</v>
      </c>
      <c r="G486" s="167">
        <v>919</v>
      </c>
      <c r="H486" s="166">
        <v>16811</v>
      </c>
    </row>
    <row r="487" spans="6:8" ht="13.5">
      <c r="F487" s="113" t="s">
        <v>722</v>
      </c>
      <c r="G487" s="165">
        <v>2004</v>
      </c>
      <c r="H487" s="166">
        <v>28546</v>
      </c>
    </row>
    <row r="488" spans="6:8" ht="13.5">
      <c r="F488" s="113" t="s">
        <v>832</v>
      </c>
      <c r="G488" s="165">
        <v>2141</v>
      </c>
      <c r="H488" s="166"/>
    </row>
    <row r="489" spans="6:8" ht="13.5">
      <c r="F489" s="113" t="s">
        <v>234</v>
      </c>
      <c r="G489" s="165">
        <v>693</v>
      </c>
      <c r="H489" s="166">
        <v>5477</v>
      </c>
    </row>
    <row r="490" spans="6:8" ht="13.5">
      <c r="F490" s="113" t="s">
        <v>137</v>
      </c>
      <c r="G490" s="165">
        <v>1679</v>
      </c>
      <c r="H490" s="166">
        <v>4651</v>
      </c>
    </row>
    <row r="491" spans="6:8" ht="13.5">
      <c r="F491" s="113" t="s">
        <v>573</v>
      </c>
      <c r="G491" s="165">
        <v>1633</v>
      </c>
      <c r="H491" s="166">
        <v>4690</v>
      </c>
    </row>
    <row r="492" spans="6:8" ht="13.5">
      <c r="F492" s="113" t="s">
        <v>507</v>
      </c>
      <c r="G492" s="165">
        <v>1851</v>
      </c>
      <c r="H492" s="166">
        <v>8281</v>
      </c>
    </row>
    <row r="493" spans="6:8" ht="13.5">
      <c r="F493" s="113" t="s">
        <v>440</v>
      </c>
      <c r="G493" s="167">
        <v>1080</v>
      </c>
      <c r="H493" s="166">
        <v>21348</v>
      </c>
    </row>
    <row r="494" spans="6:8" ht="13.5">
      <c r="F494" s="113" t="s">
        <v>102</v>
      </c>
      <c r="G494" s="165">
        <v>956</v>
      </c>
      <c r="H494" s="166">
        <v>5833</v>
      </c>
    </row>
    <row r="495" spans="6:8" ht="13.5">
      <c r="F495" s="113" t="s">
        <v>521</v>
      </c>
      <c r="G495" s="165">
        <v>1382</v>
      </c>
      <c r="H495" s="166">
        <v>3202</v>
      </c>
    </row>
    <row r="496" spans="6:8" ht="13.5">
      <c r="F496" s="113" t="s">
        <v>151</v>
      </c>
      <c r="G496" s="165">
        <v>1824</v>
      </c>
      <c r="H496" s="166">
        <v>9567</v>
      </c>
    </row>
    <row r="497" spans="6:8" ht="13.5">
      <c r="F497" s="113" t="s">
        <v>415</v>
      </c>
      <c r="G497" s="165">
        <v>1354</v>
      </c>
      <c r="H497" s="166">
        <v>3221</v>
      </c>
    </row>
    <row r="498" spans="6:8" ht="13.5">
      <c r="F498" s="113" t="s">
        <v>509</v>
      </c>
      <c r="G498" s="165">
        <v>1468</v>
      </c>
      <c r="H498" s="166">
        <v>4572</v>
      </c>
    </row>
    <row r="499" spans="6:8" ht="13.5">
      <c r="F499" s="113" t="s">
        <v>833</v>
      </c>
      <c r="G499" s="165">
        <v>2175</v>
      </c>
      <c r="H499" s="166"/>
    </row>
    <row r="500" spans="6:8" ht="13.5">
      <c r="F500" s="113" t="s">
        <v>583</v>
      </c>
      <c r="G500" s="165">
        <v>347</v>
      </c>
      <c r="H500" s="166">
        <v>21205</v>
      </c>
    </row>
    <row r="501" spans="6:8" ht="13.5">
      <c r="F501" s="113" t="s">
        <v>161</v>
      </c>
      <c r="G501" s="165">
        <v>1023</v>
      </c>
      <c r="H501" s="166">
        <v>8251</v>
      </c>
    </row>
    <row r="502" spans="6:8" ht="13.5">
      <c r="F502" s="113" t="s">
        <v>97</v>
      </c>
      <c r="G502" s="165">
        <v>950</v>
      </c>
      <c r="H502" s="166">
        <v>4355</v>
      </c>
    </row>
    <row r="503" spans="6:8" ht="13.5">
      <c r="F503" s="113" t="s">
        <v>687</v>
      </c>
      <c r="G503" s="165">
        <v>2002</v>
      </c>
      <c r="H503" s="166">
        <v>26760</v>
      </c>
    </row>
    <row r="504" spans="6:8" ht="13.5">
      <c r="F504" s="113" t="s">
        <v>702</v>
      </c>
      <c r="G504" s="165">
        <v>2023</v>
      </c>
      <c r="H504" s="166">
        <v>19833</v>
      </c>
    </row>
    <row r="505" spans="6:8" ht="13.5">
      <c r="F505" s="113" t="s">
        <v>678</v>
      </c>
      <c r="G505" s="165">
        <v>2025</v>
      </c>
      <c r="H505" s="166">
        <v>19922</v>
      </c>
    </row>
    <row r="506" spans="6:8" ht="13.5">
      <c r="F506" s="113" t="s">
        <v>834</v>
      </c>
      <c r="G506" s="165">
        <v>2245</v>
      </c>
      <c r="H506" s="166"/>
    </row>
    <row r="507" spans="6:8" ht="13.5">
      <c r="F507" s="113" t="s">
        <v>558</v>
      </c>
      <c r="G507" s="165">
        <v>1840</v>
      </c>
      <c r="H507" s="166">
        <v>8272</v>
      </c>
    </row>
    <row r="508" spans="6:8" ht="13.5">
      <c r="F508" s="113" t="s">
        <v>550</v>
      </c>
      <c r="G508" s="165">
        <v>1839</v>
      </c>
      <c r="H508" s="166">
        <v>8273</v>
      </c>
    </row>
    <row r="509" spans="6:8" ht="13.5">
      <c r="F509" s="113" t="s">
        <v>451</v>
      </c>
      <c r="G509" s="165">
        <v>1848</v>
      </c>
      <c r="H509" s="166">
        <v>4542</v>
      </c>
    </row>
    <row r="510" spans="6:8" ht="13.5">
      <c r="F510" s="113" t="s">
        <v>268</v>
      </c>
      <c r="G510" s="165">
        <v>1811</v>
      </c>
      <c r="H510" s="166">
        <v>15923</v>
      </c>
    </row>
    <row r="511" spans="6:8" ht="13.5">
      <c r="F511" s="113" t="s">
        <v>554</v>
      </c>
      <c r="G511" s="167">
        <v>1885</v>
      </c>
      <c r="H511" s="166">
        <v>3051</v>
      </c>
    </row>
    <row r="512" spans="6:8" ht="13.5">
      <c r="F512" s="113" t="s">
        <v>321</v>
      </c>
      <c r="G512" s="165">
        <v>502</v>
      </c>
      <c r="H512" s="166">
        <v>29206</v>
      </c>
    </row>
    <row r="513" spans="6:8" ht="13.5">
      <c r="F513" s="113" t="s">
        <v>835</v>
      </c>
      <c r="G513" s="165">
        <v>2172</v>
      </c>
      <c r="H513" s="166">
        <v>27370</v>
      </c>
    </row>
    <row r="514" spans="6:8" ht="13.5">
      <c r="F514" s="113" t="s">
        <v>729</v>
      </c>
      <c r="G514" s="165">
        <v>1999</v>
      </c>
      <c r="H514" s="166">
        <v>3023</v>
      </c>
    </row>
    <row r="515" spans="6:8" ht="13.5">
      <c r="F515" s="113" t="s">
        <v>514</v>
      </c>
      <c r="G515" s="165">
        <v>1854</v>
      </c>
      <c r="H515" s="166">
        <v>8279</v>
      </c>
    </row>
    <row r="516" spans="6:8" ht="13.5">
      <c r="F516" s="113" t="s">
        <v>246</v>
      </c>
      <c r="G516" s="165">
        <v>1067</v>
      </c>
      <c r="H516" s="166">
        <v>15741</v>
      </c>
    </row>
    <row r="517" spans="6:8" ht="13.5">
      <c r="F517" s="113" t="s">
        <v>91</v>
      </c>
      <c r="G517" s="165">
        <v>45</v>
      </c>
      <c r="H517" s="166">
        <v>2958</v>
      </c>
    </row>
    <row r="518" spans="6:8" ht="13.5">
      <c r="F518" s="113" t="s">
        <v>563</v>
      </c>
      <c r="G518" s="165">
        <v>692</v>
      </c>
      <c r="H518" s="166">
        <v>1308</v>
      </c>
    </row>
    <row r="519" spans="6:8" ht="13.5">
      <c r="F519" s="113" t="s">
        <v>523</v>
      </c>
      <c r="G519" s="165">
        <v>1847</v>
      </c>
      <c r="H519" s="166">
        <v>4549</v>
      </c>
    </row>
    <row r="520" spans="6:8" ht="13.5">
      <c r="F520" s="113" t="s">
        <v>479</v>
      </c>
      <c r="G520" s="165">
        <v>1590</v>
      </c>
      <c r="H520" s="166">
        <v>4633</v>
      </c>
    </row>
    <row r="521" spans="6:8" ht="13.5">
      <c r="F521" s="113" t="s">
        <v>156</v>
      </c>
      <c r="G521" s="165">
        <v>1949</v>
      </c>
      <c r="H521" s="166">
        <v>24703</v>
      </c>
    </row>
    <row r="522" spans="6:8" ht="13.5">
      <c r="F522" s="113" t="s">
        <v>564</v>
      </c>
      <c r="G522" s="165">
        <v>841</v>
      </c>
      <c r="H522" s="166">
        <v>2718</v>
      </c>
    </row>
    <row r="523" spans="6:8" ht="13.5">
      <c r="F523" s="113" t="s">
        <v>642</v>
      </c>
      <c r="G523" s="165">
        <v>1144</v>
      </c>
      <c r="H523" s="166">
        <v>15896</v>
      </c>
    </row>
    <row r="524" spans="6:8" ht="13.5">
      <c r="F524" s="113" t="s">
        <v>241</v>
      </c>
      <c r="G524" s="165">
        <v>960</v>
      </c>
      <c r="H524" s="166">
        <v>4345</v>
      </c>
    </row>
    <row r="525" spans="6:8" ht="13.5">
      <c r="F525" s="113" t="s">
        <v>712</v>
      </c>
      <c r="G525" s="165">
        <v>2019</v>
      </c>
      <c r="H525" s="166">
        <v>20085</v>
      </c>
    </row>
    <row r="526" spans="6:8" ht="13.5">
      <c r="F526" s="113" t="s">
        <v>635</v>
      </c>
      <c r="G526" s="165">
        <v>1976</v>
      </c>
      <c r="H526" s="166">
        <v>26773</v>
      </c>
    </row>
    <row r="527" spans="6:8" ht="13.5">
      <c r="F527" s="113" t="s">
        <v>646</v>
      </c>
      <c r="G527" s="165">
        <v>1977</v>
      </c>
      <c r="H527" s="166">
        <v>26770</v>
      </c>
    </row>
    <row r="528" spans="6:8" ht="13.5">
      <c r="F528" s="113" t="s">
        <v>577</v>
      </c>
      <c r="G528" s="167">
        <v>978</v>
      </c>
      <c r="H528" s="166">
        <v>15694</v>
      </c>
    </row>
    <row r="529" spans="6:8" ht="13.5">
      <c r="F529" s="113" t="s">
        <v>520</v>
      </c>
      <c r="G529" s="165">
        <v>1870</v>
      </c>
      <c r="H529" s="166">
        <v>7865</v>
      </c>
    </row>
    <row r="530" spans="6:8" ht="13.5">
      <c r="F530" s="113" t="s">
        <v>586</v>
      </c>
      <c r="G530" s="165">
        <v>1924</v>
      </c>
      <c r="H530" s="166">
        <v>21279</v>
      </c>
    </row>
    <row r="531" spans="6:8" ht="13.5">
      <c r="F531" s="113" t="s">
        <v>496</v>
      </c>
      <c r="G531" s="165">
        <v>1515</v>
      </c>
      <c r="H531" s="166">
        <v>4638</v>
      </c>
    </row>
    <row r="532" spans="6:8" ht="13.5">
      <c r="F532" s="113" t="s">
        <v>300</v>
      </c>
      <c r="G532" s="165">
        <v>1366</v>
      </c>
      <c r="H532" s="166">
        <v>26687</v>
      </c>
    </row>
    <row r="533" spans="6:8" ht="13.5">
      <c r="F533" s="113" t="s">
        <v>691</v>
      </c>
      <c r="G533" s="165">
        <v>1779</v>
      </c>
      <c r="H533" s="166">
        <v>4534</v>
      </c>
    </row>
    <row r="534" spans="6:8" ht="13.5">
      <c r="F534" s="113" t="s">
        <v>568</v>
      </c>
      <c r="G534" s="165">
        <v>1445</v>
      </c>
      <c r="H534" s="166">
        <v>3219</v>
      </c>
    </row>
    <row r="535" spans="6:8" ht="13.5">
      <c r="F535" s="113" t="s">
        <v>206</v>
      </c>
      <c r="G535" s="167">
        <v>1171</v>
      </c>
      <c r="H535" s="166">
        <v>19959</v>
      </c>
    </row>
    <row r="536" spans="6:8" ht="13.5">
      <c r="F536" s="113" t="s">
        <v>717</v>
      </c>
      <c r="G536" s="165">
        <v>2062</v>
      </c>
      <c r="H536" s="166">
        <v>26737</v>
      </c>
    </row>
    <row r="537" spans="6:8" ht="13.5">
      <c r="F537" s="113" t="s">
        <v>836</v>
      </c>
      <c r="G537" s="165">
        <v>1288</v>
      </c>
      <c r="H537" s="166">
        <v>18156</v>
      </c>
    </row>
    <row r="538" spans="6:8" ht="13.5">
      <c r="F538" s="113" t="s">
        <v>342</v>
      </c>
      <c r="G538" s="165">
        <v>1160</v>
      </c>
      <c r="H538" s="166">
        <v>18210</v>
      </c>
    </row>
    <row r="539" spans="6:8" ht="13.5">
      <c r="F539" s="113" t="s">
        <v>176</v>
      </c>
      <c r="G539" s="167">
        <v>1167</v>
      </c>
      <c r="H539" s="166">
        <v>19953</v>
      </c>
    </row>
    <row r="540" spans="6:8" ht="13.5">
      <c r="F540" s="113" t="s">
        <v>126</v>
      </c>
      <c r="G540" s="165">
        <v>1142</v>
      </c>
      <c r="H540" s="166">
        <v>15893</v>
      </c>
    </row>
    <row r="541" spans="6:8" ht="13.5">
      <c r="F541" s="113" t="s">
        <v>75</v>
      </c>
      <c r="G541" s="165">
        <v>983</v>
      </c>
      <c r="H541" s="166">
        <v>4387</v>
      </c>
    </row>
    <row r="542" spans="6:8" ht="13.5">
      <c r="F542" s="113" t="s">
        <v>490</v>
      </c>
      <c r="G542" s="165">
        <v>1197</v>
      </c>
      <c r="H542" s="166">
        <v>24725</v>
      </c>
    </row>
    <row r="543" spans="6:8" ht="13.5">
      <c r="F543" s="113" t="s">
        <v>71</v>
      </c>
      <c r="G543" s="165">
        <v>2195</v>
      </c>
      <c r="H543" s="166">
        <v>30175</v>
      </c>
    </row>
    <row r="544" spans="6:8" ht="13.5">
      <c r="F544" s="113" t="s">
        <v>487</v>
      </c>
      <c r="G544" s="167">
        <v>1724</v>
      </c>
      <c r="H544" s="166">
        <v>33267</v>
      </c>
    </row>
    <row r="545" spans="6:8" ht="13.5">
      <c r="F545" s="113" t="s">
        <v>706</v>
      </c>
      <c r="G545" s="165">
        <v>2000</v>
      </c>
      <c r="H545" s="166">
        <v>3066</v>
      </c>
    </row>
    <row r="546" spans="6:8" ht="13.5">
      <c r="F546" s="113" t="s">
        <v>587</v>
      </c>
      <c r="G546" s="165">
        <v>1925</v>
      </c>
      <c r="H546" s="166">
        <v>21281</v>
      </c>
    </row>
    <row r="547" spans="6:8" ht="13.5">
      <c r="F547" s="113" t="s">
        <v>544</v>
      </c>
      <c r="G547" s="165">
        <v>1904</v>
      </c>
      <c r="H547" s="166">
        <v>13627</v>
      </c>
    </row>
    <row r="548" spans="6:8" ht="13.5">
      <c r="F548" s="113" t="s">
        <v>837</v>
      </c>
      <c r="G548" s="165">
        <v>2187</v>
      </c>
      <c r="H548" s="166"/>
    </row>
    <row r="549" spans="6:8" ht="13.5">
      <c r="F549" s="113" t="s">
        <v>838</v>
      </c>
      <c r="G549" s="165">
        <v>2140</v>
      </c>
      <c r="H549" s="166"/>
    </row>
    <row r="550" spans="6:8" ht="13.5">
      <c r="F550" s="113" t="s">
        <v>839</v>
      </c>
      <c r="G550" s="165">
        <v>1471</v>
      </c>
      <c r="H550" s="166">
        <v>26449</v>
      </c>
    </row>
    <row r="551" spans="6:8" ht="13.5">
      <c r="F551" s="113" t="s">
        <v>665</v>
      </c>
      <c r="G551" s="165">
        <v>1979</v>
      </c>
      <c r="H551" s="166">
        <v>27018</v>
      </c>
    </row>
    <row r="552" spans="6:8" ht="13.5">
      <c r="F552" s="113" t="s">
        <v>571</v>
      </c>
      <c r="G552" s="165">
        <v>1661</v>
      </c>
      <c r="H552" s="166">
        <v>4675</v>
      </c>
    </row>
    <row r="553" spans="6:8" ht="13.5">
      <c r="F553" s="113" t="s">
        <v>572</v>
      </c>
      <c r="G553" s="165">
        <v>1666</v>
      </c>
      <c r="H553" s="166">
        <v>4676</v>
      </c>
    </row>
    <row r="554" spans="6:8" ht="13.5">
      <c r="F554" s="113" t="s">
        <v>720</v>
      </c>
      <c r="G554" s="165">
        <v>2010</v>
      </c>
      <c r="H554" s="166">
        <v>21145</v>
      </c>
    </row>
    <row r="555" spans="6:8" ht="13.5">
      <c r="F555" s="113" t="s">
        <v>615</v>
      </c>
      <c r="G555" s="165"/>
      <c r="H555" s="166">
        <v>21207</v>
      </c>
    </row>
    <row r="556" spans="6:8" ht="13.5">
      <c r="F556" s="113" t="s">
        <v>593</v>
      </c>
      <c r="G556" s="165">
        <v>1392</v>
      </c>
      <c r="H556" s="166">
        <v>29543</v>
      </c>
    </row>
    <row r="557" spans="6:8" ht="13.5">
      <c r="F557" s="113" t="s">
        <v>840</v>
      </c>
      <c r="G557" s="165">
        <v>121</v>
      </c>
      <c r="H557" s="166">
        <v>2927</v>
      </c>
    </row>
    <row r="558" spans="6:8" ht="13.5">
      <c r="F558" s="113" t="s">
        <v>187</v>
      </c>
      <c r="G558" s="165">
        <v>24</v>
      </c>
      <c r="H558" s="166">
        <v>15686</v>
      </c>
    </row>
    <row r="559" spans="6:8" ht="13.5">
      <c r="F559" s="113" t="s">
        <v>464</v>
      </c>
      <c r="G559" s="165">
        <v>1331</v>
      </c>
      <c r="H559" s="166">
        <v>4622</v>
      </c>
    </row>
    <row r="560" spans="6:8" ht="13.5">
      <c r="F560" s="113" t="s">
        <v>380</v>
      </c>
      <c r="G560" s="165">
        <v>1330</v>
      </c>
      <c r="H560" s="166">
        <v>4621</v>
      </c>
    </row>
    <row r="561" spans="6:8" ht="13.5">
      <c r="F561" s="113" t="s">
        <v>245</v>
      </c>
      <c r="G561" s="165">
        <v>1380</v>
      </c>
      <c r="H561" s="166">
        <v>31373</v>
      </c>
    </row>
    <row r="562" spans="6:8" ht="13.5">
      <c r="F562" s="113" t="s">
        <v>641</v>
      </c>
      <c r="G562" s="167">
        <v>2011</v>
      </c>
      <c r="H562" s="166">
        <v>3834</v>
      </c>
    </row>
    <row r="563" spans="6:8" ht="13.5">
      <c r="F563" s="113" t="s">
        <v>412</v>
      </c>
      <c r="G563" s="165">
        <v>1500</v>
      </c>
      <c r="H563" s="166">
        <v>21347</v>
      </c>
    </row>
    <row r="564" spans="6:8" ht="13.5">
      <c r="F564" s="113" t="s">
        <v>588</v>
      </c>
      <c r="G564" s="165">
        <v>1926</v>
      </c>
      <c r="H564" s="166">
        <v>21284</v>
      </c>
    </row>
    <row r="565" spans="6:8" ht="13.5">
      <c r="F565" s="113" t="s">
        <v>425</v>
      </c>
      <c r="G565" s="165">
        <v>1170</v>
      </c>
      <c r="H565" s="166">
        <v>19957</v>
      </c>
    </row>
    <row r="566" spans="6:8" ht="13.5">
      <c r="F566" s="113" t="s">
        <v>647</v>
      </c>
      <c r="G566" s="165">
        <v>2054</v>
      </c>
      <c r="H566" s="166">
        <v>26783</v>
      </c>
    </row>
    <row r="567" spans="6:8" ht="13.5">
      <c r="F567" s="113" t="s">
        <v>508</v>
      </c>
      <c r="G567" s="165">
        <v>1472</v>
      </c>
      <c r="H567" s="166">
        <v>24671</v>
      </c>
    </row>
    <row r="568" spans="6:8" ht="13.5">
      <c r="F568" s="113" t="s">
        <v>248</v>
      </c>
      <c r="G568" s="165">
        <v>1866</v>
      </c>
      <c r="H568" s="166">
        <v>3080</v>
      </c>
    </row>
    <row r="569" spans="6:8" ht="13.5">
      <c r="F569" s="113" t="s">
        <v>551</v>
      </c>
      <c r="G569" s="165">
        <v>972</v>
      </c>
      <c r="H569" s="166">
        <v>4344</v>
      </c>
    </row>
    <row r="570" spans="6:8" ht="13.5">
      <c r="F570" s="164" t="s">
        <v>567</v>
      </c>
      <c r="G570" s="165">
        <v>607</v>
      </c>
      <c r="H570" s="166">
        <v>3133</v>
      </c>
    </row>
    <row r="571" spans="6:8" ht="13.5">
      <c r="F571" s="164" t="s">
        <v>93</v>
      </c>
      <c r="G571" s="165">
        <v>103</v>
      </c>
      <c r="H571" s="166">
        <v>2915</v>
      </c>
    </row>
    <row r="572" spans="6:8" ht="13.5">
      <c r="F572" s="164" t="s">
        <v>434</v>
      </c>
      <c r="G572" s="165">
        <v>1058</v>
      </c>
      <c r="H572" s="166">
        <v>4004</v>
      </c>
    </row>
    <row r="573" spans="6:8" ht="13.5">
      <c r="F573" s="164" t="s">
        <v>639</v>
      </c>
      <c r="G573" s="165">
        <v>1975</v>
      </c>
      <c r="H573" s="166">
        <v>26774</v>
      </c>
    </row>
    <row r="574" spans="6:8" ht="13.5">
      <c r="F574" s="164" t="s">
        <v>106</v>
      </c>
      <c r="G574" s="165">
        <v>1335</v>
      </c>
      <c r="H574" s="166">
        <v>19884</v>
      </c>
    </row>
    <row r="575" spans="6:8" ht="13.5">
      <c r="F575" s="164" t="s">
        <v>699</v>
      </c>
      <c r="G575" s="165">
        <v>1909</v>
      </c>
      <c r="H575" s="166">
        <v>26712</v>
      </c>
    </row>
    <row r="576" spans="6:8" ht="13.5">
      <c r="F576" s="164" t="s">
        <v>504</v>
      </c>
      <c r="G576" s="165">
        <v>1833</v>
      </c>
      <c r="H576" s="166">
        <v>24964</v>
      </c>
    </row>
    <row r="577" spans="6:8" ht="13.5">
      <c r="F577" s="164" t="s">
        <v>841</v>
      </c>
      <c r="G577" s="165">
        <v>2142</v>
      </c>
      <c r="H577" s="166"/>
    </row>
    <row r="578" spans="6:8" ht="13.5">
      <c r="F578" s="164" t="s">
        <v>329</v>
      </c>
      <c r="G578" s="165">
        <v>1557</v>
      </c>
      <c r="H578" s="166">
        <v>4632</v>
      </c>
    </row>
    <row r="579" spans="6:8" ht="13.5">
      <c r="F579" s="164" t="s">
        <v>279</v>
      </c>
      <c r="G579" s="165">
        <v>1624</v>
      </c>
      <c r="H579" s="166">
        <v>9584</v>
      </c>
    </row>
    <row r="580" spans="6:8" ht="13.5">
      <c r="F580" s="164" t="s">
        <v>58</v>
      </c>
      <c r="G580" s="165">
        <v>1105</v>
      </c>
      <c r="H580" s="166">
        <v>2980</v>
      </c>
    </row>
    <row r="581" spans="6:8" ht="13.5">
      <c r="F581" s="164" t="s">
        <v>436</v>
      </c>
      <c r="G581" s="165">
        <v>1868</v>
      </c>
      <c r="H581" s="166">
        <v>3091</v>
      </c>
    </row>
    <row r="582" spans="6:8" ht="13.5">
      <c r="F582" s="164" t="s">
        <v>422</v>
      </c>
      <c r="G582" s="165">
        <v>1504</v>
      </c>
      <c r="H582" s="166">
        <v>2931</v>
      </c>
    </row>
    <row r="583" spans="6:8" ht="13.5">
      <c r="F583" s="164" t="s">
        <v>322</v>
      </c>
      <c r="G583" s="165">
        <v>614</v>
      </c>
      <c r="H583" s="166">
        <v>2756</v>
      </c>
    </row>
    <row r="584" spans="6:8" ht="13.5">
      <c r="F584" s="164" t="s">
        <v>686</v>
      </c>
      <c r="G584" s="165">
        <v>2063</v>
      </c>
      <c r="H584" s="166">
        <v>26771</v>
      </c>
    </row>
    <row r="585" spans="6:8" ht="13.5">
      <c r="F585" s="164" t="s">
        <v>710</v>
      </c>
      <c r="G585" s="165">
        <v>1920</v>
      </c>
      <c r="H585" s="166">
        <v>28824</v>
      </c>
    </row>
    <row r="586" spans="6:8" ht="13.5">
      <c r="F586" s="164" t="s">
        <v>480</v>
      </c>
      <c r="G586" s="165">
        <v>1618</v>
      </c>
      <c r="H586" s="166">
        <v>4642</v>
      </c>
    </row>
    <row r="587" spans="6:8" ht="13.5">
      <c r="F587" s="164" t="s">
        <v>149</v>
      </c>
      <c r="G587" s="165">
        <v>1569</v>
      </c>
      <c r="H587" s="166">
        <v>4619</v>
      </c>
    </row>
    <row r="588" spans="6:8" ht="13.5">
      <c r="F588" s="164" t="s">
        <v>212</v>
      </c>
      <c r="G588" s="165">
        <v>1908</v>
      </c>
      <c r="H588" s="166">
        <v>13630</v>
      </c>
    </row>
    <row r="589" spans="6:8" ht="13.5">
      <c r="F589" s="164" t="s">
        <v>557</v>
      </c>
      <c r="G589" s="165">
        <v>1845</v>
      </c>
      <c r="H589" s="166">
        <v>4557</v>
      </c>
    </row>
    <row r="590" spans="6:8" ht="13.5">
      <c r="F590" s="164" t="s">
        <v>842</v>
      </c>
      <c r="G590" s="165">
        <v>2136</v>
      </c>
      <c r="H590" s="166"/>
    </row>
    <row r="591" spans="6:8" ht="13.5">
      <c r="F591" s="113" t="s">
        <v>349</v>
      </c>
      <c r="G591" s="165">
        <v>1256</v>
      </c>
      <c r="H591" s="166">
        <v>24731</v>
      </c>
    </row>
    <row r="592" spans="6:8" ht="13.5">
      <c r="F592" s="113" t="s">
        <v>499</v>
      </c>
      <c r="G592" s="165">
        <v>1442</v>
      </c>
      <c r="H592" s="166">
        <v>18069</v>
      </c>
    </row>
    <row r="593" spans="6:8" ht="13.5">
      <c r="F593" s="113" t="s">
        <v>652</v>
      </c>
      <c r="G593" s="165">
        <v>1146</v>
      </c>
      <c r="H593" s="166">
        <v>5897</v>
      </c>
    </row>
    <row r="594" spans="6:8" ht="13.5">
      <c r="F594" s="113" t="s">
        <v>202</v>
      </c>
      <c r="G594" s="165">
        <v>529</v>
      </c>
      <c r="H594" s="166">
        <v>29549</v>
      </c>
    </row>
    <row r="595" spans="6:8" ht="13.5">
      <c r="F595" s="113" t="s">
        <v>450</v>
      </c>
      <c r="G595" s="165">
        <v>99</v>
      </c>
      <c r="H595" s="166">
        <v>18098</v>
      </c>
    </row>
    <row r="596" spans="6:8" ht="13.5">
      <c r="F596" s="113" t="s">
        <v>332</v>
      </c>
      <c r="G596" s="165">
        <v>1457</v>
      </c>
      <c r="H596" s="166">
        <v>4575</v>
      </c>
    </row>
    <row r="597" spans="6:8" ht="13.5">
      <c r="F597" s="113" t="s">
        <v>734</v>
      </c>
      <c r="G597" s="165">
        <v>2005</v>
      </c>
      <c r="H597" s="166">
        <v>3021</v>
      </c>
    </row>
    <row r="598" spans="6:8" ht="13.5">
      <c r="F598" s="113" t="s">
        <v>430</v>
      </c>
      <c r="G598" s="165">
        <v>647</v>
      </c>
      <c r="H598" s="166">
        <v>14868</v>
      </c>
    </row>
    <row r="599" spans="6:8" ht="13.5">
      <c r="F599" s="113" t="s">
        <v>664</v>
      </c>
      <c r="G599" s="165">
        <v>1778</v>
      </c>
      <c r="H599" s="166">
        <v>4373</v>
      </c>
    </row>
    <row r="600" spans="6:8" ht="13.5">
      <c r="F600" s="113" t="s">
        <v>690</v>
      </c>
      <c r="G600" s="165">
        <v>2050</v>
      </c>
      <c r="H600" s="166">
        <v>3147</v>
      </c>
    </row>
    <row r="601" spans="6:8" ht="13.5">
      <c r="F601" s="113" t="s">
        <v>345</v>
      </c>
      <c r="G601" s="165">
        <v>1899</v>
      </c>
      <c r="H601" s="166">
        <v>9589</v>
      </c>
    </row>
    <row r="602" spans="6:8" ht="13.5">
      <c r="F602" s="113" t="s">
        <v>579</v>
      </c>
      <c r="G602" s="165">
        <v>1760</v>
      </c>
      <c r="H602" s="166">
        <v>15922</v>
      </c>
    </row>
    <row r="603" spans="6:8" ht="13.5">
      <c r="F603" s="164" t="s">
        <v>277</v>
      </c>
      <c r="G603" s="165">
        <v>1843</v>
      </c>
      <c r="H603" s="166">
        <v>8269</v>
      </c>
    </row>
    <row r="604" spans="6:8" ht="13.5">
      <c r="F604" s="164" t="s">
        <v>418</v>
      </c>
      <c r="G604" s="167">
        <v>773</v>
      </c>
      <c r="H604" s="166">
        <v>2761</v>
      </c>
    </row>
    <row r="605" spans="6:8" ht="13.5">
      <c r="F605" s="164" t="s">
        <v>843</v>
      </c>
      <c r="G605" s="165">
        <v>2137</v>
      </c>
      <c r="H605" s="166"/>
    </row>
    <row r="606" spans="6:8" ht="13.5">
      <c r="F606" s="164" t="s">
        <v>196</v>
      </c>
      <c r="G606" s="165">
        <v>944</v>
      </c>
      <c r="H606" s="166">
        <v>18094</v>
      </c>
    </row>
    <row r="607" spans="6:8" ht="13.5">
      <c r="F607" s="164" t="s">
        <v>406</v>
      </c>
      <c r="G607" s="165">
        <v>1356</v>
      </c>
      <c r="H607" s="166">
        <v>4552</v>
      </c>
    </row>
    <row r="608" spans="6:8" ht="13.5">
      <c r="F608" s="164" t="s">
        <v>559</v>
      </c>
      <c r="G608" s="165">
        <v>1844</v>
      </c>
      <c r="H608" s="166">
        <v>9577</v>
      </c>
    </row>
    <row r="609" spans="6:8" ht="13.5">
      <c r="F609" s="164" t="s">
        <v>569</v>
      </c>
      <c r="G609" s="165">
        <v>1357</v>
      </c>
      <c r="H609" s="166">
        <v>4554</v>
      </c>
    </row>
    <row r="610" spans="6:8" ht="13.5">
      <c r="F610" s="164" t="s">
        <v>589</v>
      </c>
      <c r="G610" s="165">
        <v>1923</v>
      </c>
      <c r="H610" s="166">
        <v>21286</v>
      </c>
    </row>
    <row r="611" spans="6:8" ht="13.5">
      <c r="F611" s="164" t="s">
        <v>346</v>
      </c>
      <c r="G611" s="165">
        <v>151</v>
      </c>
      <c r="H611" s="166">
        <v>3012</v>
      </c>
    </row>
    <row r="612" spans="6:8" ht="13.5">
      <c r="F612" s="164" t="s">
        <v>844</v>
      </c>
      <c r="G612" s="165">
        <v>1971</v>
      </c>
      <c r="H612" s="166">
        <v>26769</v>
      </c>
    </row>
    <row r="613" spans="6:8" ht="13.5">
      <c r="F613" s="164" t="s">
        <v>542</v>
      </c>
      <c r="G613" s="165">
        <v>1810</v>
      </c>
      <c r="H613" s="166">
        <v>15927</v>
      </c>
    </row>
    <row r="614" spans="6:8" ht="13.5">
      <c r="F614" s="164" t="s">
        <v>453</v>
      </c>
      <c r="G614" s="165">
        <v>1865</v>
      </c>
      <c r="H614" s="166">
        <v>3069</v>
      </c>
    </row>
    <row r="615" spans="6:8" ht="13.5">
      <c r="F615" s="164" t="s">
        <v>437</v>
      </c>
      <c r="G615" s="165">
        <v>1136</v>
      </c>
      <c r="H615" s="166">
        <v>15889</v>
      </c>
    </row>
    <row r="616" spans="6:8" ht="13.5">
      <c r="F616" s="164" t="s">
        <v>467</v>
      </c>
      <c r="G616" s="165">
        <v>1635</v>
      </c>
      <c r="H616" s="166">
        <v>4693</v>
      </c>
    </row>
    <row r="617" spans="6:8" ht="13.5">
      <c r="F617" s="164" t="s">
        <v>625</v>
      </c>
      <c r="G617" s="165">
        <v>2012</v>
      </c>
      <c r="H617" s="166">
        <v>24804</v>
      </c>
    </row>
    <row r="618" spans="6:8" ht="13.5">
      <c r="F618" s="164" t="s">
        <v>845</v>
      </c>
      <c r="G618" s="165">
        <v>1412</v>
      </c>
      <c r="H618" s="166">
        <v>4566</v>
      </c>
    </row>
    <row r="619" spans="6:8" ht="13.5">
      <c r="F619" s="164" t="s">
        <v>682</v>
      </c>
      <c r="G619" s="165">
        <v>2014</v>
      </c>
      <c r="H619" s="166">
        <v>21227</v>
      </c>
    </row>
    <row r="620" spans="6:8" ht="13.5">
      <c r="F620" s="164" t="s">
        <v>447</v>
      </c>
      <c r="G620" s="165">
        <v>1329</v>
      </c>
      <c r="H620" s="166">
        <v>4623</v>
      </c>
    </row>
    <row r="621" spans="6:8" ht="13.5">
      <c r="F621" s="164" t="s">
        <v>846</v>
      </c>
      <c r="G621" s="165">
        <v>656</v>
      </c>
      <c r="H621" s="166">
        <v>15744</v>
      </c>
    </row>
    <row r="622" spans="6:8" ht="13.5">
      <c r="F622" s="164" t="s">
        <v>350</v>
      </c>
      <c r="G622" s="165">
        <v>1838</v>
      </c>
      <c r="H622" s="166">
        <v>8274</v>
      </c>
    </row>
    <row r="623" spans="6:8" ht="13.5">
      <c r="F623" s="164" t="s">
        <v>360</v>
      </c>
      <c r="G623" s="173">
        <v>1543</v>
      </c>
      <c r="H623" s="166">
        <v>4628</v>
      </c>
    </row>
    <row r="624" spans="6:8" ht="13.5">
      <c r="F624" s="164" t="s">
        <v>101</v>
      </c>
      <c r="G624" s="173">
        <v>1662</v>
      </c>
      <c r="H624" s="166">
        <v>4682</v>
      </c>
    </row>
    <row r="625" spans="6:8" ht="13.5">
      <c r="F625" s="164" t="s">
        <v>252</v>
      </c>
      <c r="G625" s="165">
        <v>491</v>
      </c>
      <c r="H625" s="166">
        <v>28534</v>
      </c>
    </row>
    <row r="626" spans="6:8" ht="13.5">
      <c r="F626" s="164" t="s">
        <v>737</v>
      </c>
      <c r="G626" s="165">
        <v>1944</v>
      </c>
      <c r="H626" s="166">
        <v>28825</v>
      </c>
    </row>
    <row r="627" spans="6:8" ht="13.5">
      <c r="F627" s="164" t="s">
        <v>443</v>
      </c>
      <c r="G627" s="165">
        <v>1083</v>
      </c>
      <c r="H627" s="166">
        <v>24922</v>
      </c>
    </row>
    <row r="628" spans="6:8" ht="13.5">
      <c r="F628" s="164"/>
      <c r="G628" s="165"/>
      <c r="H628" s="166"/>
    </row>
    <row r="629" spans="6:8" ht="13.5">
      <c r="F629" s="164"/>
      <c r="G629" s="165"/>
      <c r="H629" s="166"/>
    </row>
    <row r="630" spans="6:8" ht="13.5">
      <c r="F630" s="164"/>
      <c r="G630" s="165"/>
      <c r="H630" s="166"/>
    </row>
    <row r="631" spans="6:8" ht="13.5">
      <c r="F631" s="164"/>
      <c r="G631" s="165"/>
      <c r="H631" s="166"/>
    </row>
    <row r="632" spans="6:8" ht="13.5">
      <c r="F632" s="164"/>
      <c r="G632" s="165"/>
      <c r="H632" s="166"/>
    </row>
    <row r="633" spans="6:8" ht="13.5">
      <c r="F633" s="164"/>
      <c r="G633" s="165"/>
      <c r="H633" s="166"/>
    </row>
    <row r="634" spans="6:8" ht="13.5">
      <c r="F634" s="164"/>
      <c r="G634" s="165"/>
      <c r="H634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O158"/>
  <sheetViews>
    <sheetView tabSelected="1" zoomScalePageLayoutView="0" workbookViewId="0" topLeftCell="A1">
      <pane ySplit="3" topLeftCell="A4" activePane="bottomLeft" state="frozen"/>
      <selection pane="topLeft" activeCell="Q15" sqref="Q15"/>
      <selection pane="bottomLeft" activeCell="C4" sqref="C4"/>
    </sheetView>
  </sheetViews>
  <sheetFormatPr defaultColWidth="11.421875" defaultRowHeight="12.75"/>
  <cols>
    <col min="1" max="1" width="17.7109375" style="0" bestFit="1" customWidth="1"/>
    <col min="2" max="2" width="8.7109375" style="0" bestFit="1" customWidth="1"/>
    <col min="3" max="10" width="4.7109375" style="0" bestFit="1" customWidth="1"/>
    <col min="11" max="11" width="6.421875" style="0" bestFit="1" customWidth="1"/>
    <col min="12" max="13" width="6.28125" style="0" bestFit="1" customWidth="1"/>
    <col min="14" max="14" width="8.8515625" style="0" bestFit="1" customWidth="1"/>
    <col min="15" max="15" width="8.00390625" style="8" bestFit="1" customWidth="1"/>
  </cols>
  <sheetData>
    <row r="1" spans="1:15" ht="60.75" customHeight="1" thickBot="1">
      <c r="A1" s="176" t="s">
        <v>596</v>
      </c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</row>
    <row r="2" spans="1:15" ht="12.75">
      <c r="A2" s="179" t="s">
        <v>33</v>
      </c>
      <c r="B2" s="180"/>
      <c r="C2" s="181" t="s">
        <v>0</v>
      </c>
      <c r="D2" s="182"/>
      <c r="E2" s="182"/>
      <c r="F2" s="182"/>
      <c r="G2" s="182"/>
      <c r="H2" s="182"/>
      <c r="I2" s="183"/>
      <c r="J2" s="184"/>
      <c r="K2" s="52" t="s">
        <v>10</v>
      </c>
      <c r="L2" s="2" t="s">
        <v>11</v>
      </c>
      <c r="M2" s="51" t="s">
        <v>12</v>
      </c>
      <c r="N2" s="181" t="s">
        <v>1</v>
      </c>
      <c r="O2" s="184"/>
    </row>
    <row r="3" spans="1:15" s="11" customFormat="1" ht="13.5" thickBot="1">
      <c r="A3" s="34" t="s">
        <v>2</v>
      </c>
      <c r="B3" s="35" t="s">
        <v>28</v>
      </c>
      <c r="C3" s="23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5" t="s">
        <v>15</v>
      </c>
      <c r="J3" s="37" t="s">
        <v>16</v>
      </c>
      <c r="K3" s="36" t="s">
        <v>13</v>
      </c>
      <c r="L3" s="27" t="s">
        <v>13</v>
      </c>
      <c r="M3" s="55" t="s">
        <v>13</v>
      </c>
      <c r="N3" s="26" t="s">
        <v>9</v>
      </c>
      <c r="O3" s="28" t="s">
        <v>14</v>
      </c>
    </row>
    <row r="4" spans="1:15" ht="12.75">
      <c r="A4" s="139" t="s">
        <v>745</v>
      </c>
      <c r="B4" s="147">
        <v>2866</v>
      </c>
      <c r="C4" s="148">
        <v>258</v>
      </c>
      <c r="D4" s="65">
        <v>195</v>
      </c>
      <c r="E4" s="65">
        <v>191</v>
      </c>
      <c r="F4" s="57">
        <v>237</v>
      </c>
      <c r="G4" s="56">
        <v>197</v>
      </c>
      <c r="H4" s="57">
        <v>247</v>
      </c>
      <c r="I4" s="57">
        <v>218</v>
      </c>
      <c r="J4" s="58">
        <v>215</v>
      </c>
      <c r="K4" s="59">
        <f aca="true" t="shared" si="0" ref="K4:K24">MAX(C4:J4)</f>
        <v>258</v>
      </c>
      <c r="L4" s="60">
        <f aca="true" t="shared" si="1" ref="L4:L24">MIN(C4:J4)</f>
        <v>191</v>
      </c>
      <c r="M4" s="61">
        <f aca="true" t="shared" si="2" ref="M4:M24">+K4-L4</f>
        <v>67</v>
      </c>
      <c r="N4" s="62">
        <f aca="true" t="shared" si="3" ref="N4:N24">SUM(C4:J4)</f>
        <v>1758</v>
      </c>
      <c r="O4" s="63">
        <f aca="true" t="shared" si="4" ref="O4:O24">IF(N4&gt;0,N4/COUNTIF(C4:J4,"&gt;0"),0)</f>
        <v>219.75</v>
      </c>
    </row>
    <row r="5" spans="1:15" ht="12.75">
      <c r="A5" s="141" t="s">
        <v>741</v>
      </c>
      <c r="B5" s="149">
        <v>30635</v>
      </c>
      <c r="C5" s="131">
        <v>258</v>
      </c>
      <c r="D5" s="31">
        <v>191</v>
      </c>
      <c r="E5" s="31">
        <v>236</v>
      </c>
      <c r="F5" s="78">
        <v>222</v>
      </c>
      <c r="G5" s="46">
        <v>219</v>
      </c>
      <c r="H5" s="65">
        <v>199</v>
      </c>
      <c r="I5" s="65">
        <v>253</v>
      </c>
      <c r="J5" s="66">
        <v>173</v>
      </c>
      <c r="K5" s="67">
        <f t="shared" si="0"/>
        <v>258</v>
      </c>
      <c r="L5" s="68">
        <f t="shared" si="1"/>
        <v>173</v>
      </c>
      <c r="M5" s="69">
        <f t="shared" si="2"/>
        <v>85</v>
      </c>
      <c r="N5" s="64">
        <f t="shared" si="3"/>
        <v>1751</v>
      </c>
      <c r="O5" s="70">
        <f t="shared" si="4"/>
        <v>218.875</v>
      </c>
    </row>
    <row r="6" spans="1:15" ht="12.75">
      <c r="A6" s="140" t="s">
        <v>604</v>
      </c>
      <c r="B6" s="142">
        <v>15992</v>
      </c>
      <c r="C6" s="131">
        <v>179</v>
      </c>
      <c r="D6" s="31">
        <v>234</v>
      </c>
      <c r="E6" s="31">
        <v>194</v>
      </c>
      <c r="F6" s="65">
        <v>214</v>
      </c>
      <c r="G6" s="46">
        <v>206</v>
      </c>
      <c r="H6" s="65">
        <v>268</v>
      </c>
      <c r="I6" s="65">
        <v>212</v>
      </c>
      <c r="J6" s="66">
        <v>185</v>
      </c>
      <c r="K6" s="67">
        <f t="shared" si="0"/>
        <v>268</v>
      </c>
      <c r="L6" s="68">
        <f t="shared" si="1"/>
        <v>179</v>
      </c>
      <c r="M6" s="69">
        <f t="shared" si="2"/>
        <v>89</v>
      </c>
      <c r="N6" s="64">
        <f t="shared" si="3"/>
        <v>1692</v>
      </c>
      <c r="O6" s="70">
        <f t="shared" si="4"/>
        <v>211.5</v>
      </c>
    </row>
    <row r="7" spans="1:15" ht="12.75">
      <c r="A7" s="140" t="s">
        <v>598</v>
      </c>
      <c r="B7" s="142">
        <v>4321</v>
      </c>
      <c r="C7" s="131">
        <v>185</v>
      </c>
      <c r="D7" s="31">
        <v>165</v>
      </c>
      <c r="E7" s="31">
        <v>235</v>
      </c>
      <c r="F7" s="65">
        <v>290</v>
      </c>
      <c r="G7" s="46">
        <v>218</v>
      </c>
      <c r="H7" s="65">
        <v>207</v>
      </c>
      <c r="I7" s="65">
        <v>216</v>
      </c>
      <c r="J7" s="66">
        <v>171</v>
      </c>
      <c r="K7" s="67">
        <f t="shared" si="0"/>
        <v>290</v>
      </c>
      <c r="L7" s="68">
        <f t="shared" si="1"/>
        <v>165</v>
      </c>
      <c r="M7" s="69">
        <f t="shared" si="2"/>
        <v>125</v>
      </c>
      <c r="N7" s="64">
        <f t="shared" si="3"/>
        <v>1687</v>
      </c>
      <c r="O7" s="70">
        <f t="shared" si="4"/>
        <v>210.875</v>
      </c>
    </row>
    <row r="8" spans="1:15" ht="12.75">
      <c r="A8" s="140" t="s">
        <v>744</v>
      </c>
      <c r="B8" s="142">
        <v>2711</v>
      </c>
      <c r="C8" s="148">
        <v>189</v>
      </c>
      <c r="D8" s="65">
        <v>194</v>
      </c>
      <c r="E8" s="65">
        <v>214</v>
      </c>
      <c r="F8" s="65">
        <v>199</v>
      </c>
      <c r="G8" s="46">
        <v>211</v>
      </c>
      <c r="H8" s="65">
        <v>220</v>
      </c>
      <c r="I8" s="65">
        <v>256</v>
      </c>
      <c r="J8" s="66">
        <v>202</v>
      </c>
      <c r="K8" s="67">
        <f t="shared" si="0"/>
        <v>256</v>
      </c>
      <c r="L8" s="68">
        <f t="shared" si="1"/>
        <v>189</v>
      </c>
      <c r="M8" s="69">
        <f t="shared" si="2"/>
        <v>67</v>
      </c>
      <c r="N8" s="64">
        <f t="shared" si="3"/>
        <v>1685</v>
      </c>
      <c r="O8" s="70">
        <f t="shared" si="4"/>
        <v>210.625</v>
      </c>
    </row>
    <row r="9" spans="1:15" ht="12.75">
      <c r="A9" s="140" t="s">
        <v>597</v>
      </c>
      <c r="B9" s="142">
        <v>4091</v>
      </c>
      <c r="C9" s="131">
        <v>174</v>
      </c>
      <c r="D9" s="31">
        <v>190</v>
      </c>
      <c r="E9" s="31">
        <v>222</v>
      </c>
      <c r="F9" s="65">
        <v>236</v>
      </c>
      <c r="G9" s="46">
        <v>226</v>
      </c>
      <c r="H9" s="65">
        <v>236</v>
      </c>
      <c r="I9" s="65">
        <v>185</v>
      </c>
      <c r="J9" s="66">
        <v>163</v>
      </c>
      <c r="K9" s="67">
        <f t="shared" si="0"/>
        <v>236</v>
      </c>
      <c r="L9" s="68">
        <f t="shared" si="1"/>
        <v>163</v>
      </c>
      <c r="M9" s="69">
        <f t="shared" si="2"/>
        <v>73</v>
      </c>
      <c r="N9" s="64">
        <f t="shared" si="3"/>
        <v>1632</v>
      </c>
      <c r="O9" s="70">
        <f t="shared" si="4"/>
        <v>204</v>
      </c>
    </row>
    <row r="10" spans="1:15" ht="12.75">
      <c r="A10" s="140" t="s">
        <v>602</v>
      </c>
      <c r="B10" s="142">
        <v>8311</v>
      </c>
      <c r="C10" s="131">
        <v>221</v>
      </c>
      <c r="D10" s="31">
        <v>203</v>
      </c>
      <c r="E10" s="31">
        <v>205</v>
      </c>
      <c r="F10" s="71">
        <v>174</v>
      </c>
      <c r="G10" s="46">
        <v>190</v>
      </c>
      <c r="H10" s="65">
        <v>175</v>
      </c>
      <c r="I10" s="65">
        <v>215</v>
      </c>
      <c r="J10" s="66">
        <v>247</v>
      </c>
      <c r="K10" s="67">
        <f t="shared" si="0"/>
        <v>247</v>
      </c>
      <c r="L10" s="68">
        <f t="shared" si="1"/>
        <v>174</v>
      </c>
      <c r="M10" s="69">
        <f t="shared" si="2"/>
        <v>73</v>
      </c>
      <c r="N10" s="64">
        <f t="shared" si="3"/>
        <v>1630</v>
      </c>
      <c r="O10" s="70">
        <f t="shared" si="4"/>
        <v>203.75</v>
      </c>
    </row>
    <row r="11" spans="1:15" ht="12.75">
      <c r="A11" s="143" t="s">
        <v>599</v>
      </c>
      <c r="B11" s="144">
        <v>2947</v>
      </c>
      <c r="C11" s="148">
        <v>180</v>
      </c>
      <c r="D11" s="65">
        <v>215</v>
      </c>
      <c r="E11" s="65">
        <v>211</v>
      </c>
      <c r="F11" s="65">
        <v>216</v>
      </c>
      <c r="G11" s="46">
        <v>207</v>
      </c>
      <c r="H11" s="65">
        <v>203</v>
      </c>
      <c r="I11" s="65">
        <v>198</v>
      </c>
      <c r="J11" s="66">
        <v>191</v>
      </c>
      <c r="K11" s="67">
        <f t="shared" si="0"/>
        <v>216</v>
      </c>
      <c r="L11" s="68">
        <f t="shared" si="1"/>
        <v>180</v>
      </c>
      <c r="M11" s="69">
        <f t="shared" si="2"/>
        <v>36</v>
      </c>
      <c r="N11" s="64">
        <f t="shared" si="3"/>
        <v>1621</v>
      </c>
      <c r="O11" s="70">
        <f t="shared" si="4"/>
        <v>202.625</v>
      </c>
    </row>
    <row r="12" spans="1:15" ht="12.75">
      <c r="A12" s="143" t="s">
        <v>747</v>
      </c>
      <c r="B12" s="144">
        <v>8289</v>
      </c>
      <c r="C12" s="131">
        <v>203</v>
      </c>
      <c r="D12" s="31">
        <v>198</v>
      </c>
      <c r="E12" s="31">
        <v>157</v>
      </c>
      <c r="F12" s="65">
        <v>211</v>
      </c>
      <c r="G12" s="46">
        <v>200</v>
      </c>
      <c r="H12" s="65">
        <v>209</v>
      </c>
      <c r="I12" s="65">
        <v>172</v>
      </c>
      <c r="J12" s="66">
        <v>256</v>
      </c>
      <c r="K12" s="67">
        <f t="shared" si="0"/>
        <v>256</v>
      </c>
      <c r="L12" s="68">
        <f t="shared" si="1"/>
        <v>157</v>
      </c>
      <c r="M12" s="69">
        <f t="shared" si="2"/>
        <v>99</v>
      </c>
      <c r="N12" s="64">
        <f t="shared" si="3"/>
        <v>1606</v>
      </c>
      <c r="O12" s="70">
        <f t="shared" si="4"/>
        <v>200.75</v>
      </c>
    </row>
    <row r="13" spans="1:15" ht="12.75">
      <c r="A13" s="140" t="s">
        <v>600</v>
      </c>
      <c r="B13" s="142">
        <v>2964</v>
      </c>
      <c r="C13" s="131">
        <v>212</v>
      </c>
      <c r="D13" s="31">
        <v>192</v>
      </c>
      <c r="E13" s="31">
        <v>200</v>
      </c>
      <c r="F13" s="71">
        <v>213</v>
      </c>
      <c r="G13" s="46">
        <v>179</v>
      </c>
      <c r="H13" s="65">
        <v>164</v>
      </c>
      <c r="I13" s="65">
        <v>212</v>
      </c>
      <c r="J13" s="66">
        <v>192</v>
      </c>
      <c r="K13" s="67">
        <f t="shared" si="0"/>
        <v>213</v>
      </c>
      <c r="L13" s="68">
        <f t="shared" si="1"/>
        <v>164</v>
      </c>
      <c r="M13" s="69">
        <f t="shared" si="2"/>
        <v>49</v>
      </c>
      <c r="N13" s="64">
        <f t="shared" si="3"/>
        <v>1564</v>
      </c>
      <c r="O13" s="70">
        <f t="shared" si="4"/>
        <v>195.5</v>
      </c>
    </row>
    <row r="14" spans="1:15" ht="12.75">
      <c r="A14" s="145" t="s">
        <v>746</v>
      </c>
      <c r="B14" s="144">
        <v>8301</v>
      </c>
      <c r="C14" s="131">
        <v>184</v>
      </c>
      <c r="D14" s="31">
        <v>236</v>
      </c>
      <c r="E14" s="31">
        <v>203</v>
      </c>
      <c r="F14" s="71">
        <v>203</v>
      </c>
      <c r="G14" s="46">
        <v>161</v>
      </c>
      <c r="H14" s="65">
        <v>176</v>
      </c>
      <c r="I14" s="65">
        <v>217</v>
      </c>
      <c r="J14" s="66">
        <v>178</v>
      </c>
      <c r="K14" s="67">
        <f t="shared" si="0"/>
        <v>236</v>
      </c>
      <c r="L14" s="68">
        <f t="shared" si="1"/>
        <v>161</v>
      </c>
      <c r="M14" s="69">
        <f t="shared" si="2"/>
        <v>75</v>
      </c>
      <c r="N14" s="64">
        <f t="shared" si="3"/>
        <v>1558</v>
      </c>
      <c r="O14" s="70">
        <f t="shared" si="4"/>
        <v>194.75</v>
      </c>
    </row>
    <row r="15" spans="1:15" ht="12.75">
      <c r="A15" s="143" t="s">
        <v>742</v>
      </c>
      <c r="B15" s="144">
        <v>8275</v>
      </c>
      <c r="C15" s="131">
        <v>212</v>
      </c>
      <c r="D15" s="31">
        <v>171</v>
      </c>
      <c r="E15" s="31">
        <v>206</v>
      </c>
      <c r="F15" s="71">
        <v>182</v>
      </c>
      <c r="G15" s="71">
        <v>191</v>
      </c>
      <c r="H15" s="71">
        <v>222</v>
      </c>
      <c r="I15" s="71">
        <v>166</v>
      </c>
      <c r="J15" s="72">
        <v>180</v>
      </c>
      <c r="K15" s="73">
        <f t="shared" si="0"/>
        <v>222</v>
      </c>
      <c r="L15" s="74">
        <f t="shared" si="1"/>
        <v>166</v>
      </c>
      <c r="M15" s="75">
        <f t="shared" si="2"/>
        <v>56</v>
      </c>
      <c r="N15" s="76">
        <f t="shared" si="3"/>
        <v>1530</v>
      </c>
      <c r="O15" s="77">
        <f t="shared" si="4"/>
        <v>191.25</v>
      </c>
    </row>
    <row r="16" spans="1:15" ht="12.75">
      <c r="A16" s="143" t="s">
        <v>751</v>
      </c>
      <c r="B16" s="150">
        <v>24732</v>
      </c>
      <c r="C16" s="148">
        <v>185</v>
      </c>
      <c r="D16" s="65">
        <v>199</v>
      </c>
      <c r="E16" s="65">
        <v>198</v>
      </c>
      <c r="F16" s="65">
        <v>202</v>
      </c>
      <c r="G16" s="46">
        <v>145</v>
      </c>
      <c r="H16" s="65">
        <v>180</v>
      </c>
      <c r="I16" s="65">
        <v>202</v>
      </c>
      <c r="J16" s="66">
        <v>200</v>
      </c>
      <c r="K16" s="67">
        <f t="shared" si="0"/>
        <v>202</v>
      </c>
      <c r="L16" s="68">
        <f t="shared" si="1"/>
        <v>145</v>
      </c>
      <c r="M16" s="69">
        <f t="shared" si="2"/>
        <v>57</v>
      </c>
      <c r="N16" s="64">
        <f t="shared" si="3"/>
        <v>1511</v>
      </c>
      <c r="O16" s="70">
        <f t="shared" si="4"/>
        <v>188.875</v>
      </c>
    </row>
    <row r="17" spans="1:15" ht="12.75">
      <c r="A17" s="140" t="s">
        <v>603</v>
      </c>
      <c r="B17" s="142">
        <v>33269</v>
      </c>
      <c r="C17" s="131">
        <v>189</v>
      </c>
      <c r="D17" s="31">
        <v>160</v>
      </c>
      <c r="E17" s="31">
        <v>162</v>
      </c>
      <c r="F17" s="71">
        <v>180</v>
      </c>
      <c r="G17" s="46">
        <v>156</v>
      </c>
      <c r="H17" s="65">
        <v>191</v>
      </c>
      <c r="I17" s="65">
        <v>191</v>
      </c>
      <c r="J17" s="66">
        <v>232</v>
      </c>
      <c r="K17" s="67">
        <f t="shared" si="0"/>
        <v>232</v>
      </c>
      <c r="L17" s="68">
        <f t="shared" si="1"/>
        <v>156</v>
      </c>
      <c r="M17" s="69">
        <f t="shared" si="2"/>
        <v>76</v>
      </c>
      <c r="N17" s="64">
        <f t="shared" si="3"/>
        <v>1461</v>
      </c>
      <c r="O17" s="70">
        <f t="shared" si="4"/>
        <v>182.625</v>
      </c>
    </row>
    <row r="18" spans="1:15" ht="12.75">
      <c r="A18" s="140" t="s">
        <v>743</v>
      </c>
      <c r="B18" s="142">
        <v>26423</v>
      </c>
      <c r="C18" s="148">
        <v>179</v>
      </c>
      <c r="D18" s="65">
        <v>156</v>
      </c>
      <c r="E18" s="65">
        <v>173</v>
      </c>
      <c r="F18" s="65">
        <v>167</v>
      </c>
      <c r="G18" s="46">
        <v>212</v>
      </c>
      <c r="H18" s="65">
        <v>167</v>
      </c>
      <c r="I18" s="65">
        <v>172</v>
      </c>
      <c r="J18" s="66">
        <v>205</v>
      </c>
      <c r="K18" s="67">
        <f t="shared" si="0"/>
        <v>212</v>
      </c>
      <c r="L18" s="68">
        <f t="shared" si="1"/>
        <v>156</v>
      </c>
      <c r="M18" s="69">
        <f t="shared" si="2"/>
        <v>56</v>
      </c>
      <c r="N18" s="64">
        <f t="shared" si="3"/>
        <v>1431</v>
      </c>
      <c r="O18" s="70">
        <f t="shared" si="4"/>
        <v>178.875</v>
      </c>
    </row>
    <row r="19" spans="1:15" ht="12.75">
      <c r="A19" s="140" t="s">
        <v>601</v>
      </c>
      <c r="B19" s="142">
        <v>4320</v>
      </c>
      <c r="C19" s="148">
        <v>140</v>
      </c>
      <c r="D19" s="65">
        <v>134</v>
      </c>
      <c r="E19" s="65">
        <v>181</v>
      </c>
      <c r="F19" s="65">
        <v>151</v>
      </c>
      <c r="G19" s="46">
        <v>214</v>
      </c>
      <c r="H19" s="65">
        <v>163</v>
      </c>
      <c r="I19" s="65">
        <v>180</v>
      </c>
      <c r="J19" s="66">
        <v>156</v>
      </c>
      <c r="K19" s="67">
        <f t="shared" si="0"/>
        <v>214</v>
      </c>
      <c r="L19" s="68">
        <f t="shared" si="1"/>
        <v>134</v>
      </c>
      <c r="M19" s="69">
        <f t="shared" si="2"/>
        <v>80</v>
      </c>
      <c r="N19" s="64">
        <f t="shared" si="3"/>
        <v>1319</v>
      </c>
      <c r="O19" s="70">
        <f t="shared" si="4"/>
        <v>164.875</v>
      </c>
    </row>
    <row r="20" spans="1:15" ht="12.75">
      <c r="A20" s="140"/>
      <c r="B20" s="142"/>
      <c r="C20" s="131"/>
      <c r="D20" s="31"/>
      <c r="E20" s="31"/>
      <c r="F20" s="65"/>
      <c r="G20" s="46"/>
      <c r="H20" s="65"/>
      <c r="I20" s="65"/>
      <c r="J20" s="66"/>
      <c r="K20" s="67">
        <f t="shared" si="0"/>
        <v>0</v>
      </c>
      <c r="L20" s="68">
        <f t="shared" si="1"/>
        <v>0</v>
      </c>
      <c r="M20" s="69">
        <f t="shared" si="2"/>
        <v>0</v>
      </c>
      <c r="N20" s="64">
        <f t="shared" si="3"/>
        <v>0</v>
      </c>
      <c r="O20" s="70">
        <f t="shared" si="4"/>
        <v>0</v>
      </c>
    </row>
    <row r="21" spans="1:15" ht="12.75">
      <c r="A21" s="134"/>
      <c r="B21" s="142"/>
      <c r="C21" s="131"/>
      <c r="D21" s="31"/>
      <c r="E21" s="31"/>
      <c r="F21" s="65"/>
      <c r="G21" s="46"/>
      <c r="H21" s="65"/>
      <c r="I21" s="65"/>
      <c r="J21" s="66"/>
      <c r="K21" s="67">
        <f t="shared" si="0"/>
        <v>0</v>
      </c>
      <c r="L21" s="68">
        <f t="shared" si="1"/>
        <v>0</v>
      </c>
      <c r="M21" s="69">
        <f t="shared" si="2"/>
        <v>0</v>
      </c>
      <c r="N21" s="64">
        <f t="shared" si="3"/>
        <v>0</v>
      </c>
      <c r="O21" s="70">
        <f t="shared" si="4"/>
        <v>0</v>
      </c>
    </row>
    <row r="22" spans="1:15" ht="12.75">
      <c r="A22" s="140"/>
      <c r="B22" s="142"/>
      <c r="C22" s="131"/>
      <c r="D22" s="31"/>
      <c r="E22" s="31"/>
      <c r="F22" s="65"/>
      <c r="G22" s="65"/>
      <c r="H22" s="65"/>
      <c r="I22" s="65"/>
      <c r="J22" s="66"/>
      <c r="K22" s="67">
        <f t="shared" si="0"/>
        <v>0</v>
      </c>
      <c r="L22" s="68">
        <f t="shared" si="1"/>
        <v>0</v>
      </c>
      <c r="M22" s="69">
        <f t="shared" si="2"/>
        <v>0</v>
      </c>
      <c r="N22" s="64">
        <f t="shared" si="3"/>
        <v>0</v>
      </c>
      <c r="O22" s="70">
        <f t="shared" si="4"/>
        <v>0</v>
      </c>
    </row>
    <row r="23" spans="1:15" ht="12.75">
      <c r="A23" s="140"/>
      <c r="B23" s="142"/>
      <c r="C23" s="131"/>
      <c r="D23" s="31"/>
      <c r="E23" s="31"/>
      <c r="F23" s="65"/>
      <c r="G23" s="46"/>
      <c r="H23" s="65"/>
      <c r="I23" s="65"/>
      <c r="J23" s="66"/>
      <c r="K23" s="67">
        <f t="shared" si="0"/>
        <v>0</v>
      </c>
      <c r="L23" s="68">
        <f t="shared" si="1"/>
        <v>0</v>
      </c>
      <c r="M23" s="69">
        <f t="shared" si="2"/>
        <v>0</v>
      </c>
      <c r="N23" s="64">
        <f t="shared" si="3"/>
        <v>0</v>
      </c>
      <c r="O23" s="70">
        <f t="shared" si="4"/>
        <v>0</v>
      </c>
    </row>
    <row r="24" spans="1:15" ht="13.5" thickBot="1">
      <c r="A24" s="136"/>
      <c r="B24" s="146"/>
      <c r="C24" s="132"/>
      <c r="D24" s="38"/>
      <c r="E24" s="38"/>
      <c r="F24" s="151"/>
      <c r="G24" s="151"/>
      <c r="H24" s="151"/>
      <c r="I24" s="151"/>
      <c r="J24" s="152"/>
      <c r="K24" s="153">
        <f t="shared" si="0"/>
        <v>0</v>
      </c>
      <c r="L24" s="154">
        <f t="shared" si="1"/>
        <v>0</v>
      </c>
      <c r="M24" s="155">
        <f t="shared" si="2"/>
        <v>0</v>
      </c>
      <c r="N24" s="156">
        <f t="shared" si="3"/>
        <v>0</v>
      </c>
      <c r="O24" s="157">
        <f t="shared" si="4"/>
        <v>0</v>
      </c>
    </row>
    <row r="25" spans="8:10" ht="12.75">
      <c r="H25" s="1"/>
      <c r="I25" s="1"/>
      <c r="J25" s="1"/>
    </row>
    <row r="26" spans="8:10" ht="12.75">
      <c r="H26" s="1"/>
      <c r="I26" s="1"/>
      <c r="J26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1"/>
      <c r="J29" s="1"/>
    </row>
    <row r="30" spans="8:10" ht="12.75">
      <c r="H30" s="1"/>
      <c r="I30" s="1"/>
      <c r="J30" s="1"/>
    </row>
    <row r="31" spans="8:10" ht="12.75">
      <c r="H31" s="1"/>
      <c r="I31" s="1"/>
      <c r="J31" s="1"/>
    </row>
    <row r="32" spans="8:10" ht="12.75">
      <c r="H32" s="1"/>
      <c r="I32" s="1"/>
      <c r="J32" s="1"/>
    </row>
    <row r="33" spans="8:10" ht="12.75">
      <c r="H33" s="1"/>
      <c r="I33" s="1"/>
      <c r="J33" s="1"/>
    </row>
    <row r="34" spans="8:10" ht="12.75">
      <c r="H34" s="1"/>
      <c r="I34" s="1"/>
      <c r="J34" s="1"/>
    </row>
    <row r="35" spans="8:10" ht="12.75">
      <c r="H35" s="1"/>
      <c r="I35" s="1"/>
      <c r="J35" s="1"/>
    </row>
    <row r="36" spans="8:10" ht="12.75">
      <c r="H36" s="1"/>
      <c r="I36" s="1"/>
      <c r="J36" s="1"/>
    </row>
    <row r="37" spans="8:10" ht="12.75">
      <c r="H37" s="1"/>
      <c r="I37" s="1"/>
      <c r="J37" s="1"/>
    </row>
    <row r="38" spans="8:10" ht="12.75">
      <c r="H38" s="1"/>
      <c r="I38" s="1"/>
      <c r="J38" s="1"/>
    </row>
    <row r="39" spans="8:10" ht="12.75">
      <c r="H39" s="1"/>
      <c r="I39" s="1"/>
      <c r="J39" s="1"/>
    </row>
    <row r="40" spans="8:10" ht="12.75">
      <c r="H40" s="1"/>
      <c r="I40" s="1"/>
      <c r="J40" s="1"/>
    </row>
    <row r="41" spans="8:10" ht="12.75">
      <c r="H41" s="1"/>
      <c r="I41" s="1"/>
      <c r="J41" s="1"/>
    </row>
    <row r="42" spans="8:10" ht="12.75">
      <c r="H42" s="1"/>
      <c r="I42" s="1"/>
      <c r="J42" s="1"/>
    </row>
    <row r="43" spans="8:10" ht="12.75">
      <c r="H43" s="1"/>
      <c r="I43" s="1"/>
      <c r="J43" s="1"/>
    </row>
    <row r="44" spans="8:10" ht="12.75">
      <c r="H44" s="1"/>
      <c r="I44" s="1"/>
      <c r="J44" s="1"/>
    </row>
    <row r="45" spans="8:10" ht="12.75">
      <c r="H45" s="1"/>
      <c r="I45" s="1"/>
      <c r="J45" s="1"/>
    </row>
    <row r="46" spans="8:10" ht="12.75">
      <c r="H46" s="1"/>
      <c r="I46" s="1"/>
      <c r="J46" s="1"/>
    </row>
    <row r="47" spans="8:10" ht="12.75">
      <c r="H47" s="1"/>
      <c r="I47" s="1"/>
      <c r="J47" s="1"/>
    </row>
    <row r="48" spans="8:10" ht="12.75">
      <c r="H48" s="1"/>
      <c r="I48" s="1"/>
      <c r="J48" s="1"/>
    </row>
    <row r="49" spans="8:10" ht="12.75">
      <c r="H49" s="1"/>
      <c r="I49" s="1"/>
      <c r="J49" s="1"/>
    </row>
    <row r="50" spans="8:10" ht="12.75">
      <c r="H50" s="1"/>
      <c r="I50" s="1"/>
      <c r="J50" s="1"/>
    </row>
    <row r="51" spans="8:10" ht="12.75">
      <c r="H51" s="1"/>
      <c r="I51" s="1"/>
      <c r="J51" s="1"/>
    </row>
    <row r="52" spans="8:10" ht="12.75">
      <c r="H52" s="1"/>
      <c r="I52" s="1"/>
      <c r="J52" s="1"/>
    </row>
    <row r="53" spans="8:10" ht="12.75">
      <c r="H53" s="1"/>
      <c r="I53" s="1"/>
      <c r="J53" s="1"/>
    </row>
    <row r="54" spans="8:10" ht="12.75">
      <c r="H54" s="1"/>
      <c r="I54" s="1"/>
      <c r="J54" s="1"/>
    </row>
    <row r="55" spans="8:10" ht="12.75">
      <c r="H55" s="1"/>
      <c r="I55" s="1"/>
      <c r="J55" s="1"/>
    </row>
    <row r="56" spans="8:10" ht="12.75">
      <c r="H56" s="1"/>
      <c r="I56" s="1"/>
      <c r="J56" s="1"/>
    </row>
    <row r="57" spans="8:10" ht="12.75">
      <c r="H57" s="1"/>
      <c r="I57" s="1"/>
      <c r="J57" s="1"/>
    </row>
    <row r="58" spans="8:10" ht="12.75">
      <c r="H58" s="1"/>
      <c r="I58" s="1"/>
      <c r="J58" s="1"/>
    </row>
    <row r="59" spans="8:10" ht="12.75">
      <c r="H59" s="1"/>
      <c r="I59" s="1"/>
      <c r="J59" s="1"/>
    </row>
    <row r="60" spans="8:10" ht="12.75">
      <c r="H60" s="1"/>
      <c r="I60" s="1"/>
      <c r="J60" s="1"/>
    </row>
    <row r="61" spans="8:10" ht="12.75">
      <c r="H61" s="1"/>
      <c r="I61" s="1"/>
      <c r="J61" s="1"/>
    </row>
    <row r="62" spans="8:10" ht="12.75">
      <c r="H62" s="1"/>
      <c r="I62" s="1"/>
      <c r="J62" s="1"/>
    </row>
    <row r="63" spans="8:10" ht="12.75">
      <c r="H63" s="1"/>
      <c r="I63" s="1"/>
      <c r="J63" s="1"/>
    </row>
    <row r="64" spans="8:10" ht="12.75">
      <c r="H64" s="1"/>
      <c r="I64" s="1"/>
      <c r="J64" s="1"/>
    </row>
    <row r="65" spans="8:10" ht="12.75">
      <c r="H65" s="1"/>
      <c r="I65" s="1"/>
      <c r="J65" s="1"/>
    </row>
    <row r="66" spans="8:10" ht="12.75">
      <c r="H66" s="1"/>
      <c r="I66" s="1"/>
      <c r="J66" s="1"/>
    </row>
    <row r="67" spans="8:10" ht="12.75">
      <c r="H67" s="1"/>
      <c r="I67" s="1"/>
      <c r="J67" s="1"/>
    </row>
    <row r="68" spans="8:10" ht="12.75">
      <c r="H68" s="1"/>
      <c r="I68" s="1"/>
      <c r="J68" s="1"/>
    </row>
    <row r="69" spans="8:10" ht="12.75">
      <c r="H69" s="1"/>
      <c r="I69" s="1"/>
      <c r="J69" s="1"/>
    </row>
    <row r="70" spans="8:10" ht="12.75">
      <c r="H70" s="1"/>
      <c r="I70" s="1"/>
      <c r="J70" s="1"/>
    </row>
    <row r="71" spans="8:10" ht="12.75">
      <c r="H71" s="1"/>
      <c r="I71" s="1"/>
      <c r="J71" s="1"/>
    </row>
    <row r="72" spans="8:10" ht="12.75">
      <c r="H72" s="1"/>
      <c r="I72" s="1"/>
      <c r="J72" s="1"/>
    </row>
    <row r="73" spans="8:10" ht="12.75">
      <c r="H73" s="1"/>
      <c r="I73" s="1"/>
      <c r="J73" s="1"/>
    </row>
    <row r="74" spans="8:10" ht="12.75">
      <c r="H74" s="1"/>
      <c r="I74" s="1"/>
      <c r="J74" s="1"/>
    </row>
    <row r="75" spans="8:10" ht="12.75">
      <c r="H75" s="1"/>
      <c r="I75" s="1"/>
      <c r="J75" s="1"/>
    </row>
    <row r="76" spans="8:10" ht="12.75">
      <c r="H76" s="1"/>
      <c r="I76" s="1"/>
      <c r="J76" s="1"/>
    </row>
    <row r="77" spans="8:10" ht="12.75">
      <c r="H77" s="1"/>
      <c r="I77" s="1"/>
      <c r="J77" s="1"/>
    </row>
    <row r="78" spans="8:10" ht="12.75">
      <c r="H78" s="1"/>
      <c r="I78" s="1"/>
      <c r="J78" s="1"/>
    </row>
    <row r="79" spans="8:10" ht="12.75">
      <c r="H79" s="1"/>
      <c r="I79" s="1"/>
      <c r="J79" s="1"/>
    </row>
    <row r="80" spans="8:10" ht="12.75">
      <c r="H80" s="1"/>
      <c r="I80" s="1"/>
      <c r="J80" s="1"/>
    </row>
    <row r="81" spans="8:10" ht="12.75">
      <c r="H81" s="1"/>
      <c r="I81" s="1"/>
      <c r="J81" s="1"/>
    </row>
    <row r="82" spans="8:10" ht="12.75">
      <c r="H82" s="1"/>
      <c r="I82" s="1"/>
      <c r="J82" s="1"/>
    </row>
    <row r="83" spans="8:10" ht="12.75">
      <c r="H83" s="1"/>
      <c r="I83" s="1"/>
      <c r="J83" s="1"/>
    </row>
    <row r="84" spans="8:10" ht="12.75">
      <c r="H84" s="1"/>
      <c r="I84" s="1"/>
      <c r="J84" s="1"/>
    </row>
    <row r="85" spans="8:10" ht="12.75">
      <c r="H85" s="1"/>
      <c r="I85" s="1"/>
      <c r="J85" s="1"/>
    </row>
    <row r="86" spans="8:10" ht="12.75">
      <c r="H86" s="1"/>
      <c r="I86" s="1"/>
      <c r="J86" s="1"/>
    </row>
    <row r="87" spans="8:10" ht="12.75">
      <c r="H87" s="1"/>
      <c r="I87" s="1"/>
      <c r="J87" s="1"/>
    </row>
    <row r="88" spans="8:10" ht="12.75">
      <c r="H88" s="1"/>
      <c r="I88" s="1"/>
      <c r="J88" s="1"/>
    </row>
    <row r="89" spans="8:10" ht="12.75">
      <c r="H89" s="1"/>
      <c r="I89" s="1"/>
      <c r="J89" s="1"/>
    </row>
    <row r="90" spans="8:10" ht="12.75">
      <c r="H90" s="1"/>
      <c r="I90" s="1"/>
      <c r="J90" s="1"/>
    </row>
    <row r="91" spans="8:10" ht="12.75">
      <c r="H91" s="1"/>
      <c r="I91" s="1"/>
      <c r="J91" s="1"/>
    </row>
    <row r="92" spans="8:10" ht="12.75">
      <c r="H92" s="1"/>
      <c r="I92" s="1"/>
      <c r="J92" s="1"/>
    </row>
    <row r="93" spans="8:10" ht="12.75">
      <c r="H93" s="1"/>
      <c r="I93" s="1"/>
      <c r="J93" s="1"/>
    </row>
    <row r="94" spans="8:10" ht="12.75">
      <c r="H94" s="1"/>
      <c r="I94" s="1"/>
      <c r="J94" s="1"/>
    </row>
    <row r="95" spans="8:10" ht="12.75">
      <c r="H95" s="1"/>
      <c r="I95" s="1"/>
      <c r="J95" s="1"/>
    </row>
    <row r="96" spans="8:10" ht="12.75">
      <c r="H96" s="1"/>
      <c r="I96" s="1"/>
      <c r="J96" s="1"/>
    </row>
    <row r="97" spans="8:10" ht="12.75">
      <c r="H97" s="1"/>
      <c r="I97" s="1"/>
      <c r="J97" s="1"/>
    </row>
    <row r="98" spans="8:10" ht="12.75">
      <c r="H98" s="1"/>
      <c r="I98" s="1"/>
      <c r="J98" s="1"/>
    </row>
    <row r="99" spans="8:10" ht="12.75">
      <c r="H99" s="1"/>
      <c r="I99" s="1"/>
      <c r="J99" s="1"/>
    </row>
    <row r="100" spans="8:10" ht="12.75">
      <c r="H100" s="1"/>
      <c r="I100" s="1"/>
      <c r="J100" s="1"/>
    </row>
    <row r="101" spans="8:10" ht="12.75">
      <c r="H101" s="1"/>
      <c r="I101" s="1"/>
      <c r="J101" s="1"/>
    </row>
    <row r="102" spans="8:10" ht="12.75">
      <c r="H102" s="1"/>
      <c r="I102" s="1"/>
      <c r="J102" s="1"/>
    </row>
    <row r="103" spans="8:10" ht="12.75">
      <c r="H103" s="1"/>
      <c r="I103" s="1"/>
      <c r="J103" s="1"/>
    </row>
    <row r="104" spans="8:10" ht="12.75">
      <c r="H104" s="1"/>
      <c r="I104" s="1"/>
      <c r="J104" s="1"/>
    </row>
    <row r="105" spans="8:10" ht="12.75">
      <c r="H105" s="1"/>
      <c r="I105" s="1"/>
      <c r="J105" s="1"/>
    </row>
    <row r="106" spans="8:10" ht="12.75">
      <c r="H106" s="1"/>
      <c r="I106" s="1"/>
      <c r="J106" s="1"/>
    </row>
    <row r="107" spans="8:10" ht="12.75">
      <c r="H107" s="1"/>
      <c r="I107" s="1"/>
      <c r="J107" s="1"/>
    </row>
    <row r="108" spans="8:10" ht="12.75">
      <c r="H108" s="1"/>
      <c r="I108" s="1"/>
      <c r="J108" s="1"/>
    </row>
    <row r="109" spans="8:10" ht="12.75">
      <c r="H109" s="1"/>
      <c r="I109" s="1"/>
      <c r="J109" s="1"/>
    </row>
    <row r="110" spans="8:10" ht="12.75">
      <c r="H110" s="1"/>
      <c r="I110" s="1"/>
      <c r="J110" s="1"/>
    </row>
    <row r="111" spans="8:10" ht="12.75">
      <c r="H111" s="1"/>
      <c r="I111" s="1"/>
      <c r="J111" s="1"/>
    </row>
    <row r="112" spans="8:10" ht="12.75">
      <c r="H112" s="1"/>
      <c r="I112" s="1"/>
      <c r="J112" s="1"/>
    </row>
    <row r="113" spans="8:10" ht="12.75">
      <c r="H113" s="1"/>
      <c r="I113" s="1"/>
      <c r="J113" s="1"/>
    </row>
    <row r="114" spans="8:10" ht="12.75">
      <c r="H114" s="1"/>
      <c r="I114" s="1"/>
      <c r="J114" s="1"/>
    </row>
    <row r="115" spans="8:10" ht="12.75">
      <c r="H115" s="1"/>
      <c r="I115" s="1"/>
      <c r="J115" s="1"/>
    </row>
    <row r="116" spans="8:10" ht="12.75">
      <c r="H116" s="1"/>
      <c r="I116" s="1"/>
      <c r="J116" s="1"/>
    </row>
    <row r="117" spans="8:10" ht="12.75">
      <c r="H117" s="1"/>
      <c r="I117" s="1"/>
      <c r="J117" s="1"/>
    </row>
    <row r="118" spans="8:10" ht="12.75">
      <c r="H118" s="1"/>
      <c r="I118" s="1"/>
      <c r="J118" s="1"/>
    </row>
    <row r="119" spans="8:10" ht="12.75">
      <c r="H119" s="1"/>
      <c r="I119" s="1"/>
      <c r="J119" s="1"/>
    </row>
    <row r="120" spans="8:10" ht="12.75">
      <c r="H120" s="1"/>
      <c r="I120" s="1"/>
      <c r="J120" s="1"/>
    </row>
    <row r="121" spans="8:10" ht="12.75">
      <c r="H121" s="1"/>
      <c r="I121" s="1"/>
      <c r="J121" s="1"/>
    </row>
    <row r="122" spans="8:10" ht="12.75">
      <c r="H122" s="1"/>
      <c r="I122" s="1"/>
      <c r="J122" s="1"/>
    </row>
    <row r="123" spans="8:10" ht="12.75">
      <c r="H123" s="1"/>
      <c r="I123" s="1"/>
      <c r="J123" s="1"/>
    </row>
    <row r="124" spans="8:10" ht="12.75">
      <c r="H124" s="1"/>
      <c r="I124" s="1"/>
      <c r="J124" s="1"/>
    </row>
    <row r="125" spans="8:10" ht="12.75">
      <c r="H125" s="1"/>
      <c r="I125" s="1"/>
      <c r="J125" s="1"/>
    </row>
    <row r="126" spans="8:10" ht="12.75">
      <c r="H126" s="1"/>
      <c r="I126" s="1"/>
      <c r="J126" s="1"/>
    </row>
    <row r="127" spans="8:10" ht="12.75">
      <c r="H127" s="1"/>
      <c r="I127" s="1"/>
      <c r="J127" s="1"/>
    </row>
    <row r="128" spans="8:10" ht="12.75">
      <c r="H128" s="1"/>
      <c r="I128" s="1"/>
      <c r="J128" s="1"/>
    </row>
    <row r="129" spans="8:10" ht="12.75">
      <c r="H129" s="1"/>
      <c r="I129" s="1"/>
      <c r="J129" s="1"/>
    </row>
    <row r="130" spans="8:10" ht="12.75">
      <c r="H130" s="1"/>
      <c r="I130" s="1"/>
      <c r="J130" s="1"/>
    </row>
    <row r="131" spans="8:10" ht="12.75">
      <c r="H131" s="1"/>
      <c r="I131" s="1"/>
      <c r="J131" s="1"/>
    </row>
    <row r="132" spans="8:10" ht="12.75">
      <c r="H132" s="1"/>
      <c r="I132" s="1"/>
      <c r="J132" s="1"/>
    </row>
    <row r="133" spans="8:10" ht="12.75">
      <c r="H133" s="1"/>
      <c r="I133" s="1"/>
      <c r="J133" s="1"/>
    </row>
    <row r="134" spans="8:10" ht="12.75">
      <c r="H134" s="1"/>
      <c r="I134" s="1"/>
      <c r="J134" s="1"/>
    </row>
    <row r="135" spans="8:10" ht="12.75">
      <c r="H135" s="1"/>
      <c r="I135" s="1"/>
      <c r="J135" s="1"/>
    </row>
    <row r="136" spans="8:10" ht="12.75">
      <c r="H136" s="1"/>
      <c r="I136" s="1"/>
      <c r="J136" s="1"/>
    </row>
    <row r="137" spans="8:10" ht="12.75">
      <c r="H137" s="1"/>
      <c r="I137" s="1"/>
      <c r="J137" s="1"/>
    </row>
    <row r="138" spans="8:10" ht="12.75">
      <c r="H138" s="1"/>
      <c r="I138" s="1"/>
      <c r="J138" s="1"/>
    </row>
    <row r="139" spans="8:10" ht="12.75">
      <c r="H139" s="1"/>
      <c r="I139" s="1"/>
      <c r="J139" s="1"/>
    </row>
    <row r="140" spans="8:10" ht="12.75">
      <c r="H140" s="1"/>
      <c r="I140" s="1"/>
      <c r="J140" s="1"/>
    </row>
    <row r="141" spans="8:10" ht="12.75">
      <c r="H141" s="1"/>
      <c r="I141" s="1"/>
      <c r="J141" s="1"/>
    </row>
    <row r="142" spans="8:10" ht="12.75">
      <c r="H142" s="1"/>
      <c r="I142" s="1"/>
      <c r="J142" s="1"/>
    </row>
    <row r="143" spans="8:10" ht="12.75">
      <c r="H143" s="1"/>
      <c r="I143" s="1"/>
      <c r="J143" s="1"/>
    </row>
    <row r="144" spans="8:10" ht="12.75">
      <c r="H144" s="1"/>
      <c r="I144" s="1"/>
      <c r="J144" s="1"/>
    </row>
    <row r="145" spans="8:10" ht="12.75">
      <c r="H145" s="1"/>
      <c r="I145" s="1"/>
      <c r="J145" s="1"/>
    </row>
    <row r="146" spans="8:10" ht="12.75">
      <c r="H146" s="1"/>
      <c r="I146" s="1"/>
      <c r="J146" s="1"/>
    </row>
    <row r="147" spans="8:10" ht="12.75">
      <c r="H147" s="1"/>
      <c r="I147" s="1"/>
      <c r="J147" s="1"/>
    </row>
    <row r="148" spans="8:10" ht="12.75">
      <c r="H148" s="1"/>
      <c r="I148" s="1"/>
      <c r="J148" s="1"/>
    </row>
    <row r="149" spans="8:10" ht="12.75">
      <c r="H149" s="1"/>
      <c r="I149" s="1"/>
      <c r="J149" s="1"/>
    </row>
    <row r="150" spans="8:10" ht="12.75">
      <c r="H150" s="1"/>
      <c r="I150" s="1"/>
      <c r="J150" s="1"/>
    </row>
    <row r="151" spans="8:10" ht="12.75">
      <c r="H151" s="1"/>
      <c r="I151" s="1"/>
      <c r="J151" s="1"/>
    </row>
    <row r="152" spans="8:10" ht="12.75">
      <c r="H152" s="1"/>
      <c r="I152" s="1"/>
      <c r="J152" s="1"/>
    </row>
    <row r="153" spans="8:10" ht="12.75">
      <c r="H153" s="1"/>
      <c r="I153" s="1"/>
      <c r="J153" s="1"/>
    </row>
    <row r="154" spans="8:10" ht="12.75">
      <c r="H154" s="1"/>
      <c r="I154" s="1"/>
      <c r="J154" s="1"/>
    </row>
    <row r="155" spans="8:10" ht="12.75">
      <c r="H155" s="1"/>
      <c r="I155" s="1"/>
      <c r="J155" s="1"/>
    </row>
    <row r="156" spans="8:10" ht="12.75">
      <c r="H156" s="1"/>
      <c r="I156" s="1"/>
      <c r="J156" s="1"/>
    </row>
    <row r="157" spans="8:10" ht="12.75">
      <c r="H157" s="1"/>
      <c r="I157" s="1"/>
      <c r="J157" s="1"/>
    </row>
    <row r="158" spans="8:10" ht="12.75">
      <c r="H158" s="1"/>
      <c r="I158" s="1"/>
      <c r="J158" s="1"/>
    </row>
  </sheetData>
  <sheetProtection sheet="1" objects="1" scenarios="1" selectLockedCells="1"/>
  <mergeCells count="4">
    <mergeCell ref="N2:O2"/>
    <mergeCell ref="A2:B2"/>
    <mergeCell ref="C2:J2"/>
    <mergeCell ref="A1:O1"/>
  </mergeCells>
  <printOptions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G37"/>
  <sheetViews>
    <sheetView zoomScale="75" zoomScaleNormal="75" zoomScalePageLayoutView="0" workbookViewId="0" topLeftCell="A1">
      <selection activeCell="F28" sqref="F28:G28"/>
    </sheetView>
  </sheetViews>
  <sheetFormatPr defaultColWidth="11.421875" defaultRowHeight="12.75"/>
  <cols>
    <col min="1" max="1" width="3.140625" style="0" bestFit="1" customWidth="1"/>
    <col min="2" max="4" width="3.00390625" style="0" customWidth="1"/>
    <col min="5" max="5" width="5.00390625" style="0" customWidth="1"/>
    <col min="6" max="63" width="3.00390625" style="0" customWidth="1"/>
  </cols>
  <sheetData>
    <row r="1" spans="1:59" ht="60.75" customHeight="1" thickBot="1">
      <c r="A1" s="185" t="s">
        <v>740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7"/>
    </row>
    <row r="2" spans="1:59" ht="12.75">
      <c r="A2" s="217" t="s">
        <v>33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  <c r="S2" s="215" t="s">
        <v>27</v>
      </c>
      <c r="T2" s="215"/>
      <c r="U2" s="215"/>
      <c r="V2" s="217" t="s">
        <v>1</v>
      </c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9"/>
      <c r="AV2" s="218" t="s">
        <v>37</v>
      </c>
      <c r="AW2" s="218"/>
      <c r="AX2" s="218"/>
      <c r="AY2" s="218"/>
      <c r="AZ2" s="218"/>
      <c r="BA2" s="219"/>
      <c r="BB2" s="217" t="s">
        <v>36</v>
      </c>
      <c r="BC2" s="218"/>
      <c r="BD2" s="218"/>
      <c r="BE2" s="218"/>
      <c r="BF2" s="218"/>
      <c r="BG2" s="219"/>
    </row>
    <row r="3" spans="1:59" s="11" customFormat="1" ht="13.5" thickBot="1">
      <c r="A3" s="16" t="s">
        <v>32</v>
      </c>
      <c r="B3" s="194" t="s">
        <v>34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213" t="s">
        <v>28</v>
      </c>
      <c r="Q3" s="213"/>
      <c r="R3" s="214"/>
      <c r="S3" s="216"/>
      <c r="T3" s="216"/>
      <c r="U3" s="216"/>
      <c r="V3" s="227" t="s">
        <v>3</v>
      </c>
      <c r="W3" s="197"/>
      <c r="X3" s="197" t="s">
        <v>4</v>
      </c>
      <c r="Y3" s="197"/>
      <c r="Z3" s="197" t="s">
        <v>5</v>
      </c>
      <c r="AA3" s="197"/>
      <c r="AB3" s="197" t="s">
        <v>6</v>
      </c>
      <c r="AC3" s="197"/>
      <c r="AD3" s="197" t="s">
        <v>7</v>
      </c>
      <c r="AE3" s="197"/>
      <c r="AF3" s="197" t="s">
        <v>8</v>
      </c>
      <c r="AG3" s="197"/>
      <c r="AH3" s="197" t="s">
        <v>15</v>
      </c>
      <c r="AI3" s="197"/>
      <c r="AJ3" s="197" t="s">
        <v>16</v>
      </c>
      <c r="AK3" s="197"/>
      <c r="AL3" s="197" t="s">
        <v>31</v>
      </c>
      <c r="AM3" s="198"/>
      <c r="AN3" s="197" t="s">
        <v>30</v>
      </c>
      <c r="AO3" s="197"/>
      <c r="AP3" s="197"/>
      <c r="AQ3" s="197" t="s">
        <v>29</v>
      </c>
      <c r="AR3" s="197"/>
      <c r="AS3" s="197" t="s">
        <v>9</v>
      </c>
      <c r="AT3" s="197"/>
      <c r="AU3" s="238"/>
      <c r="AV3" s="196" t="s">
        <v>35</v>
      </c>
      <c r="AW3" s="213"/>
      <c r="AX3" s="213" t="s">
        <v>11</v>
      </c>
      <c r="AY3" s="213"/>
      <c r="AZ3" s="213" t="s">
        <v>12</v>
      </c>
      <c r="BA3" s="214"/>
      <c r="BB3" s="247" t="s">
        <v>1</v>
      </c>
      <c r="BC3" s="213"/>
      <c r="BD3" s="213"/>
      <c r="BE3" s="213" t="s">
        <v>14</v>
      </c>
      <c r="BF3" s="213"/>
      <c r="BG3" s="214"/>
    </row>
    <row r="4" spans="1:59" ht="12.75">
      <c r="A4" s="22">
        <v>1</v>
      </c>
      <c r="B4" s="199" t="s">
        <v>605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  <c r="P4" s="207">
        <v>19817</v>
      </c>
      <c r="Q4" s="208"/>
      <c r="R4" s="209"/>
      <c r="S4" s="222">
        <v>1670</v>
      </c>
      <c r="T4" s="223"/>
      <c r="U4" s="224"/>
      <c r="V4" s="225">
        <v>235</v>
      </c>
      <c r="W4" s="226"/>
      <c r="X4" s="226">
        <v>219</v>
      </c>
      <c r="Y4" s="226"/>
      <c r="Z4" s="226">
        <v>195</v>
      </c>
      <c r="AA4" s="226"/>
      <c r="AB4" s="226">
        <v>178</v>
      </c>
      <c r="AC4" s="226"/>
      <c r="AD4" s="226">
        <v>169</v>
      </c>
      <c r="AE4" s="226"/>
      <c r="AF4" s="226">
        <v>226</v>
      </c>
      <c r="AG4" s="226"/>
      <c r="AH4" s="226">
        <v>196</v>
      </c>
      <c r="AI4" s="226"/>
      <c r="AJ4" s="226">
        <v>210</v>
      </c>
      <c r="AK4" s="226"/>
      <c r="AL4" s="226">
        <v>267</v>
      </c>
      <c r="AM4" s="232"/>
      <c r="AN4" s="226">
        <v>1895</v>
      </c>
      <c r="AO4" s="226"/>
      <c r="AP4" s="226"/>
      <c r="AQ4" s="226">
        <v>70</v>
      </c>
      <c r="AR4" s="226"/>
      <c r="AS4" s="226">
        <v>1965</v>
      </c>
      <c r="AT4" s="226"/>
      <c r="AU4" s="237"/>
      <c r="AV4" s="242">
        <v>267</v>
      </c>
      <c r="AW4" s="241"/>
      <c r="AX4" s="241">
        <v>169</v>
      </c>
      <c r="AY4" s="241"/>
      <c r="AZ4" s="241">
        <v>98</v>
      </c>
      <c r="BA4" s="244"/>
      <c r="BB4" s="225">
        <v>3635</v>
      </c>
      <c r="BC4" s="226"/>
      <c r="BD4" s="226"/>
      <c r="BE4" s="248">
        <v>209.7058823529412</v>
      </c>
      <c r="BF4" s="248"/>
      <c r="BG4" s="249"/>
    </row>
    <row r="5" spans="1:59" ht="12.75">
      <c r="A5" s="20">
        <v>2</v>
      </c>
      <c r="B5" s="188" t="s">
        <v>607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0"/>
      <c r="P5" s="205">
        <v>3010</v>
      </c>
      <c r="Q5" s="203"/>
      <c r="R5" s="206"/>
      <c r="S5" s="202">
        <v>1482</v>
      </c>
      <c r="T5" s="203"/>
      <c r="U5" s="204"/>
      <c r="V5" s="228">
        <v>214</v>
      </c>
      <c r="W5" s="229"/>
      <c r="X5" s="229">
        <v>191</v>
      </c>
      <c r="Y5" s="229"/>
      <c r="Z5" s="229">
        <v>208</v>
      </c>
      <c r="AA5" s="229"/>
      <c r="AB5" s="229">
        <v>213</v>
      </c>
      <c r="AC5" s="229"/>
      <c r="AD5" s="229">
        <v>198</v>
      </c>
      <c r="AE5" s="229"/>
      <c r="AF5" s="229">
        <v>227</v>
      </c>
      <c r="AG5" s="229"/>
      <c r="AH5" s="229">
        <v>179</v>
      </c>
      <c r="AI5" s="229"/>
      <c r="AJ5" s="229">
        <v>190</v>
      </c>
      <c r="AK5" s="229"/>
      <c r="AL5" s="229">
        <v>158</v>
      </c>
      <c r="AM5" s="233"/>
      <c r="AN5" s="229">
        <v>1778</v>
      </c>
      <c r="AO5" s="229"/>
      <c r="AP5" s="229"/>
      <c r="AQ5" s="229">
        <v>80</v>
      </c>
      <c r="AR5" s="229"/>
      <c r="AS5" s="229">
        <v>1858</v>
      </c>
      <c r="AT5" s="229"/>
      <c r="AU5" s="236"/>
      <c r="AV5" s="225">
        <v>227</v>
      </c>
      <c r="AW5" s="226"/>
      <c r="AX5" s="226">
        <v>158</v>
      </c>
      <c r="AY5" s="226"/>
      <c r="AZ5" s="226">
        <v>69</v>
      </c>
      <c r="BA5" s="237"/>
      <c r="BB5" s="228">
        <v>3340</v>
      </c>
      <c r="BC5" s="229"/>
      <c r="BD5" s="229"/>
      <c r="BE5" s="245">
        <v>191.76470588235293</v>
      </c>
      <c r="BF5" s="245"/>
      <c r="BG5" s="246"/>
    </row>
    <row r="6" spans="1:59" ht="12.75">
      <c r="A6" s="20">
        <v>3</v>
      </c>
      <c r="B6" s="188" t="s">
        <v>609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  <c r="P6" s="205">
        <v>24692</v>
      </c>
      <c r="Q6" s="203"/>
      <c r="R6" s="206"/>
      <c r="S6" s="202">
        <v>1476</v>
      </c>
      <c r="T6" s="203"/>
      <c r="U6" s="204"/>
      <c r="V6" s="228">
        <v>155</v>
      </c>
      <c r="W6" s="229"/>
      <c r="X6" s="229">
        <v>148</v>
      </c>
      <c r="Y6" s="229"/>
      <c r="Z6" s="229">
        <v>175</v>
      </c>
      <c r="AA6" s="229"/>
      <c r="AB6" s="229">
        <v>188</v>
      </c>
      <c r="AC6" s="229"/>
      <c r="AD6" s="229">
        <v>177</v>
      </c>
      <c r="AE6" s="229"/>
      <c r="AF6" s="229">
        <v>224</v>
      </c>
      <c r="AG6" s="229"/>
      <c r="AH6" s="229">
        <v>166</v>
      </c>
      <c r="AI6" s="229"/>
      <c r="AJ6" s="229">
        <v>166</v>
      </c>
      <c r="AK6" s="229"/>
      <c r="AL6" s="229">
        <v>181</v>
      </c>
      <c r="AM6" s="233"/>
      <c r="AN6" s="229">
        <v>1580</v>
      </c>
      <c r="AO6" s="229"/>
      <c r="AP6" s="229"/>
      <c r="AQ6" s="229">
        <v>30</v>
      </c>
      <c r="AR6" s="229"/>
      <c r="AS6" s="229">
        <v>1610</v>
      </c>
      <c r="AT6" s="229"/>
      <c r="AU6" s="236"/>
      <c r="AV6" s="225">
        <v>224</v>
      </c>
      <c r="AW6" s="226"/>
      <c r="AX6" s="226">
        <v>148</v>
      </c>
      <c r="AY6" s="226"/>
      <c r="AZ6" s="226">
        <v>76</v>
      </c>
      <c r="BA6" s="237"/>
      <c r="BB6" s="228">
        <v>3086</v>
      </c>
      <c r="BC6" s="229"/>
      <c r="BD6" s="229"/>
      <c r="BE6" s="245">
        <v>179.76470588235293</v>
      </c>
      <c r="BF6" s="245"/>
      <c r="BG6" s="246"/>
    </row>
    <row r="7" spans="1:59" ht="12.75">
      <c r="A7" s="20">
        <v>4</v>
      </c>
      <c r="B7" s="188" t="s">
        <v>608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  <c r="P7" s="205">
        <v>15959</v>
      </c>
      <c r="Q7" s="203"/>
      <c r="R7" s="206"/>
      <c r="S7" s="202">
        <v>1473</v>
      </c>
      <c r="T7" s="203"/>
      <c r="U7" s="204"/>
      <c r="V7" s="228">
        <v>185</v>
      </c>
      <c r="W7" s="229"/>
      <c r="X7" s="229">
        <v>172</v>
      </c>
      <c r="Y7" s="229"/>
      <c r="Z7" s="229">
        <v>144</v>
      </c>
      <c r="AA7" s="229"/>
      <c r="AB7" s="229">
        <v>159</v>
      </c>
      <c r="AC7" s="229"/>
      <c r="AD7" s="229">
        <v>215</v>
      </c>
      <c r="AE7" s="229"/>
      <c r="AF7" s="229">
        <v>170</v>
      </c>
      <c r="AG7" s="229"/>
      <c r="AH7" s="229">
        <v>146</v>
      </c>
      <c r="AI7" s="229"/>
      <c r="AJ7" s="229">
        <v>197</v>
      </c>
      <c r="AK7" s="229"/>
      <c r="AL7" s="229">
        <v>163</v>
      </c>
      <c r="AM7" s="233"/>
      <c r="AN7" s="229">
        <v>1551</v>
      </c>
      <c r="AO7" s="229"/>
      <c r="AP7" s="229"/>
      <c r="AQ7" s="229">
        <v>50</v>
      </c>
      <c r="AR7" s="229"/>
      <c r="AS7" s="229">
        <v>1601</v>
      </c>
      <c r="AT7" s="229"/>
      <c r="AU7" s="236"/>
      <c r="AV7" s="225">
        <v>215</v>
      </c>
      <c r="AW7" s="226"/>
      <c r="AX7" s="226">
        <v>144</v>
      </c>
      <c r="AY7" s="226"/>
      <c r="AZ7" s="226">
        <v>71</v>
      </c>
      <c r="BA7" s="237"/>
      <c r="BB7" s="228">
        <v>3074</v>
      </c>
      <c r="BC7" s="229"/>
      <c r="BD7" s="229"/>
      <c r="BE7" s="245">
        <v>177.88235294117646</v>
      </c>
      <c r="BF7" s="245"/>
      <c r="BG7" s="246"/>
    </row>
    <row r="8" spans="1:59" ht="12.75">
      <c r="A8" s="20">
        <v>8</v>
      </c>
      <c r="B8" s="188" t="s">
        <v>612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205">
        <v>2908</v>
      </c>
      <c r="Q8" s="203"/>
      <c r="R8" s="206"/>
      <c r="S8" s="202">
        <v>1381</v>
      </c>
      <c r="T8" s="203"/>
      <c r="U8" s="204"/>
      <c r="V8" s="228">
        <v>140</v>
      </c>
      <c r="W8" s="229"/>
      <c r="X8" s="229">
        <v>183</v>
      </c>
      <c r="Y8" s="229"/>
      <c r="Z8" s="229">
        <v>170</v>
      </c>
      <c r="AA8" s="229"/>
      <c r="AB8" s="229">
        <v>169</v>
      </c>
      <c r="AC8" s="229"/>
      <c r="AD8" s="229">
        <v>223</v>
      </c>
      <c r="AE8" s="229"/>
      <c r="AF8" s="229">
        <v>164</v>
      </c>
      <c r="AG8" s="229"/>
      <c r="AH8" s="229">
        <v>195</v>
      </c>
      <c r="AI8" s="229"/>
      <c r="AJ8" s="229">
        <v>160</v>
      </c>
      <c r="AK8" s="229"/>
      <c r="AL8" s="229">
        <v>171</v>
      </c>
      <c r="AM8" s="233"/>
      <c r="AN8" s="229">
        <v>1575</v>
      </c>
      <c r="AO8" s="229"/>
      <c r="AP8" s="229"/>
      <c r="AQ8" s="229">
        <v>50</v>
      </c>
      <c r="AR8" s="229"/>
      <c r="AS8" s="229">
        <v>1625</v>
      </c>
      <c r="AT8" s="229"/>
      <c r="AU8" s="236"/>
      <c r="AV8" s="225">
        <v>223</v>
      </c>
      <c r="AW8" s="226"/>
      <c r="AX8" s="226">
        <v>160</v>
      </c>
      <c r="AY8" s="226"/>
      <c r="AZ8" s="226">
        <v>63</v>
      </c>
      <c r="BA8" s="237"/>
      <c r="BB8" s="228">
        <v>3006</v>
      </c>
      <c r="BC8" s="229"/>
      <c r="BD8" s="229"/>
      <c r="BE8" s="245">
        <v>173.88235294117646</v>
      </c>
      <c r="BF8" s="245"/>
      <c r="BG8" s="246"/>
    </row>
    <row r="9" spans="1:59" ht="12.75">
      <c r="A9" s="20">
        <v>7</v>
      </c>
      <c r="B9" s="188" t="s">
        <v>739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  <c r="P9" s="205">
        <v>26702</v>
      </c>
      <c r="Q9" s="203"/>
      <c r="R9" s="206"/>
      <c r="S9" s="202">
        <v>1399</v>
      </c>
      <c r="T9" s="203"/>
      <c r="U9" s="204"/>
      <c r="V9" s="228">
        <v>159</v>
      </c>
      <c r="W9" s="229"/>
      <c r="X9" s="229">
        <v>184</v>
      </c>
      <c r="Y9" s="229"/>
      <c r="Z9" s="229">
        <v>166</v>
      </c>
      <c r="AA9" s="229"/>
      <c r="AB9" s="229">
        <v>195</v>
      </c>
      <c r="AC9" s="229"/>
      <c r="AD9" s="229">
        <v>147</v>
      </c>
      <c r="AE9" s="229"/>
      <c r="AF9" s="229">
        <v>143</v>
      </c>
      <c r="AG9" s="229"/>
      <c r="AH9" s="229">
        <v>169</v>
      </c>
      <c r="AI9" s="229"/>
      <c r="AJ9" s="229">
        <v>189</v>
      </c>
      <c r="AK9" s="229"/>
      <c r="AL9" s="229">
        <v>166</v>
      </c>
      <c r="AM9" s="233"/>
      <c r="AN9" s="229">
        <v>1518</v>
      </c>
      <c r="AO9" s="229"/>
      <c r="AP9" s="229"/>
      <c r="AQ9" s="229">
        <v>60</v>
      </c>
      <c r="AR9" s="229"/>
      <c r="AS9" s="229">
        <v>1578</v>
      </c>
      <c r="AT9" s="229"/>
      <c r="AU9" s="236"/>
      <c r="AV9" s="225">
        <v>195</v>
      </c>
      <c r="AW9" s="226"/>
      <c r="AX9" s="226">
        <v>143</v>
      </c>
      <c r="AY9" s="226"/>
      <c r="AZ9" s="226">
        <v>52</v>
      </c>
      <c r="BA9" s="237"/>
      <c r="BB9" s="228">
        <v>2977</v>
      </c>
      <c r="BC9" s="229"/>
      <c r="BD9" s="229"/>
      <c r="BE9" s="245">
        <v>171.58823529411765</v>
      </c>
      <c r="BF9" s="245"/>
      <c r="BG9" s="246"/>
    </row>
    <row r="10" spans="1:59" ht="12.75">
      <c r="A10" s="20">
        <v>10</v>
      </c>
      <c r="B10" s="188" t="s">
        <v>611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0"/>
      <c r="P10" s="205">
        <v>2934</v>
      </c>
      <c r="Q10" s="203"/>
      <c r="R10" s="206"/>
      <c r="S10" s="202">
        <v>1349</v>
      </c>
      <c r="T10" s="203"/>
      <c r="U10" s="204"/>
      <c r="V10" s="228">
        <v>177</v>
      </c>
      <c r="W10" s="229"/>
      <c r="X10" s="229">
        <v>183</v>
      </c>
      <c r="Y10" s="229"/>
      <c r="Z10" s="229">
        <v>167</v>
      </c>
      <c r="AA10" s="229"/>
      <c r="AB10" s="229">
        <v>135</v>
      </c>
      <c r="AC10" s="229"/>
      <c r="AD10" s="229">
        <v>191</v>
      </c>
      <c r="AE10" s="229"/>
      <c r="AF10" s="229">
        <v>163</v>
      </c>
      <c r="AG10" s="229"/>
      <c r="AH10" s="229">
        <v>178</v>
      </c>
      <c r="AI10" s="229"/>
      <c r="AJ10" s="229">
        <v>191</v>
      </c>
      <c r="AK10" s="229"/>
      <c r="AL10" s="229">
        <v>178</v>
      </c>
      <c r="AM10" s="233"/>
      <c r="AN10" s="229">
        <v>1563</v>
      </c>
      <c r="AO10" s="229"/>
      <c r="AP10" s="229"/>
      <c r="AQ10" s="229">
        <v>45</v>
      </c>
      <c r="AR10" s="229"/>
      <c r="AS10" s="229">
        <v>1608</v>
      </c>
      <c r="AT10" s="229"/>
      <c r="AU10" s="236"/>
      <c r="AV10" s="225">
        <v>191</v>
      </c>
      <c r="AW10" s="226"/>
      <c r="AX10" s="226">
        <v>135</v>
      </c>
      <c r="AY10" s="226"/>
      <c r="AZ10" s="226">
        <v>56</v>
      </c>
      <c r="BA10" s="237"/>
      <c r="BB10" s="228">
        <v>2957</v>
      </c>
      <c r="BC10" s="229"/>
      <c r="BD10" s="229"/>
      <c r="BE10" s="245">
        <v>171.2941176470588</v>
      </c>
      <c r="BF10" s="245"/>
      <c r="BG10" s="246"/>
    </row>
    <row r="11" spans="1:59" ht="12.75">
      <c r="A11" s="20">
        <v>6</v>
      </c>
      <c r="B11" s="188" t="s">
        <v>610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205">
        <v>28530</v>
      </c>
      <c r="Q11" s="203"/>
      <c r="R11" s="206"/>
      <c r="S11" s="202">
        <v>1429</v>
      </c>
      <c r="T11" s="203"/>
      <c r="U11" s="204"/>
      <c r="V11" s="228">
        <v>190</v>
      </c>
      <c r="W11" s="229"/>
      <c r="X11" s="229">
        <v>202</v>
      </c>
      <c r="Y11" s="229"/>
      <c r="Z11" s="229">
        <v>163</v>
      </c>
      <c r="AA11" s="229"/>
      <c r="AB11" s="229">
        <v>163</v>
      </c>
      <c r="AC11" s="229"/>
      <c r="AD11" s="229">
        <v>159</v>
      </c>
      <c r="AE11" s="229"/>
      <c r="AF11" s="229">
        <v>115</v>
      </c>
      <c r="AG11" s="229"/>
      <c r="AH11" s="229">
        <v>178</v>
      </c>
      <c r="AI11" s="229"/>
      <c r="AJ11" s="229">
        <v>182</v>
      </c>
      <c r="AK11" s="229"/>
      <c r="AL11" s="229">
        <v>156</v>
      </c>
      <c r="AM11" s="233"/>
      <c r="AN11" s="229">
        <v>1508</v>
      </c>
      <c r="AO11" s="229"/>
      <c r="AP11" s="229"/>
      <c r="AQ11" s="229">
        <v>15</v>
      </c>
      <c r="AR11" s="229"/>
      <c r="AS11" s="229">
        <v>1523</v>
      </c>
      <c r="AT11" s="229"/>
      <c r="AU11" s="236"/>
      <c r="AV11" s="225">
        <v>202</v>
      </c>
      <c r="AW11" s="226"/>
      <c r="AX11" s="226">
        <v>115</v>
      </c>
      <c r="AY11" s="226"/>
      <c r="AZ11" s="226">
        <v>87</v>
      </c>
      <c r="BA11" s="237"/>
      <c r="BB11" s="228">
        <v>2952</v>
      </c>
      <c r="BC11" s="229"/>
      <c r="BD11" s="229"/>
      <c r="BE11" s="245">
        <v>172.76470588235293</v>
      </c>
      <c r="BF11" s="245"/>
      <c r="BG11" s="246"/>
    </row>
    <row r="12" spans="1:59" ht="12.75">
      <c r="A12" s="20">
        <v>9</v>
      </c>
      <c r="B12" s="188" t="s">
        <v>606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0"/>
      <c r="P12" s="205">
        <v>2925</v>
      </c>
      <c r="Q12" s="203"/>
      <c r="R12" s="206"/>
      <c r="S12" s="202">
        <v>1374</v>
      </c>
      <c r="T12" s="203"/>
      <c r="U12" s="204"/>
      <c r="V12" s="228">
        <v>188</v>
      </c>
      <c r="W12" s="229"/>
      <c r="X12" s="229">
        <v>178</v>
      </c>
      <c r="Y12" s="229"/>
      <c r="Z12" s="229">
        <v>142</v>
      </c>
      <c r="AA12" s="229"/>
      <c r="AB12" s="229">
        <v>180</v>
      </c>
      <c r="AC12" s="229"/>
      <c r="AD12" s="229">
        <v>183</v>
      </c>
      <c r="AE12" s="229"/>
      <c r="AF12" s="229">
        <v>160</v>
      </c>
      <c r="AG12" s="229"/>
      <c r="AH12" s="229">
        <v>146</v>
      </c>
      <c r="AI12" s="229"/>
      <c r="AJ12" s="229">
        <v>146</v>
      </c>
      <c r="AK12" s="229"/>
      <c r="AL12" s="229">
        <v>167</v>
      </c>
      <c r="AM12" s="233"/>
      <c r="AN12" s="229">
        <v>1490</v>
      </c>
      <c r="AO12" s="229"/>
      <c r="AP12" s="229"/>
      <c r="AQ12" s="229">
        <v>50</v>
      </c>
      <c r="AR12" s="229"/>
      <c r="AS12" s="229">
        <v>1540</v>
      </c>
      <c r="AT12" s="229"/>
      <c r="AU12" s="236"/>
      <c r="AV12" s="225">
        <v>188</v>
      </c>
      <c r="AW12" s="226"/>
      <c r="AX12" s="226">
        <v>142</v>
      </c>
      <c r="AY12" s="226"/>
      <c r="AZ12" s="226">
        <v>46</v>
      </c>
      <c r="BA12" s="237"/>
      <c r="BB12" s="228">
        <v>2914</v>
      </c>
      <c r="BC12" s="229"/>
      <c r="BD12" s="229"/>
      <c r="BE12" s="245">
        <v>168.47058823529412</v>
      </c>
      <c r="BF12" s="245"/>
      <c r="BG12" s="246"/>
    </row>
    <row r="13" spans="1:59" ht="13.5" thickBot="1">
      <c r="A13" s="21">
        <v>5</v>
      </c>
      <c r="B13" s="191" t="s">
        <v>613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3"/>
      <c r="P13" s="220">
        <v>4322</v>
      </c>
      <c r="Q13" s="211"/>
      <c r="R13" s="221"/>
      <c r="S13" s="210">
        <v>1469</v>
      </c>
      <c r="T13" s="211"/>
      <c r="U13" s="212"/>
      <c r="V13" s="230">
        <v>0</v>
      </c>
      <c r="W13" s="231"/>
      <c r="X13" s="231">
        <v>0</v>
      </c>
      <c r="Y13" s="231"/>
      <c r="Z13" s="231">
        <v>0</v>
      </c>
      <c r="AA13" s="231"/>
      <c r="AB13" s="231">
        <v>0</v>
      </c>
      <c r="AC13" s="231"/>
      <c r="AD13" s="231">
        <v>0</v>
      </c>
      <c r="AE13" s="231"/>
      <c r="AF13" s="231">
        <v>0</v>
      </c>
      <c r="AG13" s="231"/>
      <c r="AH13" s="231">
        <v>0</v>
      </c>
      <c r="AI13" s="231"/>
      <c r="AJ13" s="231">
        <v>0</v>
      </c>
      <c r="AK13" s="231"/>
      <c r="AL13" s="231">
        <v>0</v>
      </c>
      <c r="AM13" s="234"/>
      <c r="AN13" s="231">
        <v>0</v>
      </c>
      <c r="AO13" s="231"/>
      <c r="AP13" s="231"/>
      <c r="AQ13" s="231">
        <v>0</v>
      </c>
      <c r="AR13" s="231"/>
      <c r="AS13" s="231">
        <v>0</v>
      </c>
      <c r="AT13" s="231"/>
      <c r="AU13" s="235"/>
      <c r="AV13" s="239">
        <v>0</v>
      </c>
      <c r="AW13" s="240"/>
      <c r="AX13" s="240">
        <v>0</v>
      </c>
      <c r="AY13" s="240"/>
      <c r="AZ13" s="240">
        <v>0</v>
      </c>
      <c r="BA13" s="243"/>
      <c r="BB13" s="230">
        <v>1469</v>
      </c>
      <c r="BC13" s="231"/>
      <c r="BD13" s="231"/>
      <c r="BE13" s="250">
        <v>183.625</v>
      </c>
      <c r="BF13" s="250"/>
      <c r="BG13" s="251"/>
    </row>
    <row r="14" ht="13.5" thickBot="1"/>
    <row r="15" spans="2:59" ht="13.5" thickBot="1">
      <c r="B15" s="262" t="s">
        <v>38</v>
      </c>
      <c r="C15" s="263"/>
      <c r="D15" s="263"/>
      <c r="E15" s="263"/>
      <c r="F15" s="263"/>
      <c r="G15" s="263"/>
      <c r="H15" s="263"/>
      <c r="I15" s="263"/>
      <c r="J15" s="263"/>
      <c r="K15" s="264"/>
      <c r="N15" s="258" t="s">
        <v>39</v>
      </c>
      <c r="O15" s="259"/>
      <c r="P15" s="259"/>
      <c r="Q15" s="259"/>
      <c r="R15" s="259"/>
      <c r="S15" s="259"/>
      <c r="T15" s="259"/>
      <c r="U15" s="259"/>
      <c r="V15" s="259"/>
      <c r="W15" s="260"/>
      <c r="Z15" s="258" t="s">
        <v>40</v>
      </c>
      <c r="AA15" s="259"/>
      <c r="AB15" s="259"/>
      <c r="AC15" s="259"/>
      <c r="AD15" s="259"/>
      <c r="AE15" s="259"/>
      <c r="AF15" s="259"/>
      <c r="AG15" s="259"/>
      <c r="AH15" s="259"/>
      <c r="AI15" s="260"/>
      <c r="AL15" s="258" t="s">
        <v>41</v>
      </c>
      <c r="AM15" s="259"/>
      <c r="AN15" s="259"/>
      <c r="AO15" s="259"/>
      <c r="AP15" s="259"/>
      <c r="AQ15" s="259"/>
      <c r="AR15" s="259"/>
      <c r="AS15" s="259"/>
      <c r="AT15" s="259"/>
      <c r="AU15" s="260"/>
      <c r="AX15" s="258" t="s">
        <v>42</v>
      </c>
      <c r="AY15" s="259"/>
      <c r="AZ15" s="259"/>
      <c r="BA15" s="259"/>
      <c r="BB15" s="259"/>
      <c r="BC15" s="259"/>
      <c r="BD15" s="259"/>
      <c r="BE15" s="259"/>
      <c r="BF15" s="259"/>
      <c r="BG15" s="260"/>
    </row>
    <row r="16" spans="1:59" ht="12.75">
      <c r="A16" s="19">
        <v>1</v>
      </c>
      <c r="B16" s="255" t="s">
        <v>605</v>
      </c>
      <c r="C16" s="256"/>
      <c r="D16" s="256"/>
      <c r="E16" s="256"/>
      <c r="F16" s="257">
        <v>235</v>
      </c>
      <c r="G16" s="257"/>
      <c r="H16" s="241">
        <f>IF(F16&gt;0,IF(F16&gt;F17,10,IF(F16=F17,5,0)),0)</f>
        <v>10</v>
      </c>
      <c r="I16" s="241"/>
      <c r="J16" s="241">
        <f aca="true" t="shared" si="0" ref="J16:J25">IF(F16&gt;0,F16+H16,"")</f>
        <v>245</v>
      </c>
      <c r="K16" s="244"/>
      <c r="M16" s="17">
        <v>7</v>
      </c>
      <c r="N16" s="255" t="s">
        <v>739</v>
      </c>
      <c r="O16" s="256"/>
      <c r="P16" s="256"/>
      <c r="Q16" s="256"/>
      <c r="R16" s="257">
        <v>184</v>
      </c>
      <c r="S16" s="257"/>
      <c r="T16" s="241">
        <f>IF(R16&gt;0,IF(R16&gt;R17,10,IF(R16=R17,5,0)),0)</f>
        <v>10</v>
      </c>
      <c r="U16" s="241"/>
      <c r="V16" s="241">
        <f aca="true" t="shared" si="1" ref="V16:V25">IF(R16&gt;0,R16+T16,"")</f>
        <v>194</v>
      </c>
      <c r="W16" s="244"/>
      <c r="Y16" s="17">
        <v>4</v>
      </c>
      <c r="Z16" s="255" t="s">
        <v>608</v>
      </c>
      <c r="AA16" s="256"/>
      <c r="AB16" s="256"/>
      <c r="AC16" s="256"/>
      <c r="AD16" s="257">
        <v>144</v>
      </c>
      <c r="AE16" s="257"/>
      <c r="AF16" s="241">
        <f>IF(AD16&gt;0,IF(AD16&gt;AD17,10,IF(AD16=AD17,5,0)),0)</f>
        <v>10</v>
      </c>
      <c r="AG16" s="241"/>
      <c r="AH16" s="241">
        <f aca="true" t="shared" si="2" ref="AH16:AH25">IF(AD16&gt;0,AD16+AF16,"")</f>
        <v>154</v>
      </c>
      <c r="AI16" s="244"/>
      <c r="AK16" s="17">
        <v>9</v>
      </c>
      <c r="AL16" s="255" t="s">
        <v>606</v>
      </c>
      <c r="AM16" s="256"/>
      <c r="AN16" s="256"/>
      <c r="AO16" s="256"/>
      <c r="AP16" s="257">
        <v>180</v>
      </c>
      <c r="AQ16" s="257"/>
      <c r="AR16" s="241">
        <f>IF(AP16&gt;0,IF(AP16&gt;AP17,10,IF(AP16=AP17,5,0)),0)</f>
        <v>10</v>
      </c>
      <c r="AS16" s="241"/>
      <c r="AT16" s="241">
        <f aca="true" t="shared" si="3" ref="AT16:AT25">IF(AP16&gt;0,AP16+AR16,"")</f>
        <v>190</v>
      </c>
      <c r="AU16" s="244"/>
      <c r="AW16" s="17">
        <v>10</v>
      </c>
      <c r="AX16" s="255" t="s">
        <v>611</v>
      </c>
      <c r="AY16" s="256"/>
      <c r="AZ16" s="256"/>
      <c r="BA16" s="256"/>
      <c r="BB16" s="257">
        <v>191</v>
      </c>
      <c r="BC16" s="257"/>
      <c r="BD16" s="241">
        <f>IF(BB16&gt;0,IF(BB16&gt;BB17,10,IF(BB16=BB17,5,0)),0)</f>
        <v>10</v>
      </c>
      <c r="BE16" s="241"/>
      <c r="BF16" s="241">
        <f aca="true" t="shared" si="4" ref="BF16:BF25">IF(BB16&gt;0,BB16+BD16,"")</f>
        <v>201</v>
      </c>
      <c r="BG16" s="244"/>
    </row>
    <row r="17" spans="1:59" ht="13.5" thickBot="1">
      <c r="A17" s="21">
        <v>2</v>
      </c>
      <c r="B17" s="252" t="s">
        <v>607</v>
      </c>
      <c r="C17" s="253"/>
      <c r="D17" s="253"/>
      <c r="E17" s="253"/>
      <c r="F17" s="254">
        <v>214</v>
      </c>
      <c r="G17" s="254"/>
      <c r="H17" s="261">
        <f>IF(F17&gt;0,IF(F17&gt;F16,10,IF(F17=F16,5,0)),0)</f>
        <v>0</v>
      </c>
      <c r="I17" s="261"/>
      <c r="J17" s="231">
        <f t="shared" si="0"/>
        <v>214</v>
      </c>
      <c r="K17" s="235"/>
      <c r="M17" s="18">
        <v>3</v>
      </c>
      <c r="N17" s="252" t="s">
        <v>609</v>
      </c>
      <c r="O17" s="253"/>
      <c r="P17" s="253"/>
      <c r="Q17" s="253"/>
      <c r="R17" s="254">
        <v>148</v>
      </c>
      <c r="S17" s="254"/>
      <c r="T17" s="261">
        <f>IF(R17&gt;0,IF(R17&gt;R16,10,IF(R17=R16,5,0)),0)</f>
        <v>0</v>
      </c>
      <c r="U17" s="261"/>
      <c r="V17" s="231">
        <f t="shared" si="1"/>
        <v>148</v>
      </c>
      <c r="W17" s="235"/>
      <c r="Y17" s="18">
        <v>5</v>
      </c>
      <c r="Z17" s="252" t="s">
        <v>613</v>
      </c>
      <c r="AA17" s="253"/>
      <c r="AB17" s="253"/>
      <c r="AC17" s="253"/>
      <c r="AD17" s="254">
        <v>0</v>
      </c>
      <c r="AE17" s="254"/>
      <c r="AF17" s="261">
        <f>IF(AD17&gt;0,IF(AD17&gt;AD16,10,IF(AD17=AD16,5,0)),0)</f>
        <v>0</v>
      </c>
      <c r="AG17" s="261"/>
      <c r="AH17" s="231">
        <f t="shared" si="2"/>
      </c>
      <c r="AI17" s="235"/>
      <c r="AK17" s="18">
        <v>1</v>
      </c>
      <c r="AL17" s="252" t="s">
        <v>605</v>
      </c>
      <c r="AM17" s="253"/>
      <c r="AN17" s="253"/>
      <c r="AO17" s="253"/>
      <c r="AP17" s="254">
        <v>178</v>
      </c>
      <c r="AQ17" s="254"/>
      <c r="AR17" s="261">
        <f>IF(AP17&gt;0,IF(AP17&gt;AP16,10,IF(AP17=AP16,5,0)),0)</f>
        <v>0</v>
      </c>
      <c r="AS17" s="261"/>
      <c r="AT17" s="231">
        <f t="shared" si="3"/>
        <v>178</v>
      </c>
      <c r="AU17" s="235"/>
      <c r="AW17" s="18">
        <v>7</v>
      </c>
      <c r="AX17" s="252" t="s">
        <v>739</v>
      </c>
      <c r="AY17" s="253"/>
      <c r="AZ17" s="253"/>
      <c r="BA17" s="253"/>
      <c r="BB17" s="254">
        <v>147</v>
      </c>
      <c r="BC17" s="254"/>
      <c r="BD17" s="261">
        <f>IF(BB17&gt;0,IF(BB17&gt;BB16,10,IF(BB17=BB16,5,0)),0)</f>
        <v>0</v>
      </c>
      <c r="BE17" s="261"/>
      <c r="BF17" s="231">
        <f t="shared" si="4"/>
        <v>147</v>
      </c>
      <c r="BG17" s="235"/>
    </row>
    <row r="18" spans="1:59" ht="12.75">
      <c r="A18" s="19">
        <v>3</v>
      </c>
      <c r="B18" s="255" t="s">
        <v>609</v>
      </c>
      <c r="C18" s="256"/>
      <c r="D18" s="256"/>
      <c r="E18" s="256"/>
      <c r="F18" s="257">
        <v>155</v>
      </c>
      <c r="G18" s="257"/>
      <c r="H18" s="241">
        <f>IF(F18&gt;0,IF(F18&gt;F19,10,IF(F18=F19,5,0)),0)</f>
        <v>0</v>
      </c>
      <c r="I18" s="241"/>
      <c r="J18" s="241">
        <f t="shared" si="0"/>
        <v>155</v>
      </c>
      <c r="K18" s="244"/>
      <c r="M18" s="17">
        <v>1</v>
      </c>
      <c r="N18" s="255" t="s">
        <v>605</v>
      </c>
      <c r="O18" s="256"/>
      <c r="P18" s="256"/>
      <c r="Q18" s="256"/>
      <c r="R18" s="257">
        <v>219</v>
      </c>
      <c r="S18" s="257"/>
      <c r="T18" s="241">
        <f>IF(R18&gt;0,IF(R18&gt;R19,10,IF(R18=R19,5,0)),0)</f>
        <v>10</v>
      </c>
      <c r="U18" s="241"/>
      <c r="V18" s="241">
        <f t="shared" si="1"/>
        <v>229</v>
      </c>
      <c r="W18" s="244"/>
      <c r="Y18" s="17">
        <v>9</v>
      </c>
      <c r="Z18" s="255" t="s">
        <v>606</v>
      </c>
      <c r="AA18" s="256"/>
      <c r="AB18" s="256"/>
      <c r="AC18" s="256"/>
      <c r="AD18" s="257">
        <v>142</v>
      </c>
      <c r="AE18" s="257"/>
      <c r="AF18" s="241">
        <f>IF(AD18&gt;0,IF(AD18&gt;AD19,10,IF(AD18=AD19,5,0)),0)</f>
        <v>0</v>
      </c>
      <c r="AG18" s="241"/>
      <c r="AH18" s="241">
        <f t="shared" si="2"/>
        <v>142</v>
      </c>
      <c r="AI18" s="244"/>
      <c r="AK18" s="17">
        <v>5</v>
      </c>
      <c r="AL18" s="255" t="s">
        <v>613</v>
      </c>
      <c r="AM18" s="256"/>
      <c r="AN18" s="256"/>
      <c r="AO18" s="256"/>
      <c r="AP18" s="257">
        <v>0</v>
      </c>
      <c r="AQ18" s="257"/>
      <c r="AR18" s="241">
        <f>IF(AP18&gt;0,IF(AP18&gt;AP19,10,IF(AP18=AP19,5,0)),0)</f>
        <v>0</v>
      </c>
      <c r="AS18" s="241"/>
      <c r="AT18" s="241">
        <f t="shared" si="3"/>
      </c>
      <c r="AU18" s="244"/>
      <c r="AW18" s="17">
        <v>6</v>
      </c>
      <c r="AX18" s="255" t="s">
        <v>610</v>
      </c>
      <c r="AY18" s="256"/>
      <c r="AZ18" s="256"/>
      <c r="BA18" s="256"/>
      <c r="BB18" s="257">
        <v>159</v>
      </c>
      <c r="BC18" s="257"/>
      <c r="BD18" s="241">
        <f>IF(BB18&gt;0,IF(BB18&gt;BB19,10,IF(BB18=BB19,5,0)),0)</f>
        <v>0</v>
      </c>
      <c r="BE18" s="241"/>
      <c r="BF18" s="241">
        <f t="shared" si="4"/>
        <v>159</v>
      </c>
      <c r="BG18" s="244"/>
    </row>
    <row r="19" spans="1:59" ht="13.5" thickBot="1">
      <c r="A19" s="21">
        <v>4</v>
      </c>
      <c r="B19" s="252" t="s">
        <v>608</v>
      </c>
      <c r="C19" s="253"/>
      <c r="D19" s="253"/>
      <c r="E19" s="253"/>
      <c r="F19" s="254">
        <v>185</v>
      </c>
      <c r="G19" s="254"/>
      <c r="H19" s="231">
        <f>IF(F19&gt;0,IF(F19&gt;F18,10,IF(F19=F18,5,0)),0)</f>
        <v>10</v>
      </c>
      <c r="I19" s="231"/>
      <c r="J19" s="231">
        <f t="shared" si="0"/>
        <v>195</v>
      </c>
      <c r="K19" s="235"/>
      <c r="M19" s="18">
        <v>6</v>
      </c>
      <c r="N19" s="252" t="s">
        <v>610</v>
      </c>
      <c r="O19" s="253"/>
      <c r="P19" s="253"/>
      <c r="Q19" s="253"/>
      <c r="R19" s="254">
        <v>202</v>
      </c>
      <c r="S19" s="254"/>
      <c r="T19" s="231">
        <f>IF(R19&gt;0,IF(R19&gt;R18,10,IF(R19=R18,5,0)),0)</f>
        <v>0</v>
      </c>
      <c r="U19" s="231"/>
      <c r="V19" s="231">
        <f t="shared" si="1"/>
        <v>202</v>
      </c>
      <c r="W19" s="235"/>
      <c r="Y19" s="18">
        <v>8</v>
      </c>
      <c r="Z19" s="252" t="s">
        <v>612</v>
      </c>
      <c r="AA19" s="253"/>
      <c r="AB19" s="253"/>
      <c r="AC19" s="253"/>
      <c r="AD19" s="254">
        <v>170</v>
      </c>
      <c r="AE19" s="254"/>
      <c r="AF19" s="231">
        <f>IF(AD19&gt;0,IF(AD19&gt;AD18,10,IF(AD19=AD18,5,0)),0)</f>
        <v>10</v>
      </c>
      <c r="AG19" s="231"/>
      <c r="AH19" s="231">
        <f t="shared" si="2"/>
        <v>180</v>
      </c>
      <c r="AI19" s="235"/>
      <c r="AK19" s="18">
        <v>3</v>
      </c>
      <c r="AL19" s="252" t="s">
        <v>609</v>
      </c>
      <c r="AM19" s="253"/>
      <c r="AN19" s="253"/>
      <c r="AO19" s="253"/>
      <c r="AP19" s="254">
        <v>188</v>
      </c>
      <c r="AQ19" s="254"/>
      <c r="AR19" s="231">
        <f>IF(AP19&gt;0,IF(AP19&gt;AP18,10,IF(AP19=AP18,5,0)),0)</f>
        <v>10</v>
      </c>
      <c r="AS19" s="231"/>
      <c r="AT19" s="231">
        <f t="shared" si="3"/>
        <v>198</v>
      </c>
      <c r="AU19" s="235"/>
      <c r="AW19" s="18">
        <v>2</v>
      </c>
      <c r="AX19" s="252" t="s">
        <v>607</v>
      </c>
      <c r="AY19" s="253"/>
      <c r="AZ19" s="253"/>
      <c r="BA19" s="253"/>
      <c r="BB19" s="254">
        <v>198</v>
      </c>
      <c r="BC19" s="254"/>
      <c r="BD19" s="231">
        <f>IF(BB19&gt;0,IF(BB19&gt;BB18,10,IF(BB19=BB18,5,0)),0)</f>
        <v>10</v>
      </c>
      <c r="BE19" s="231"/>
      <c r="BF19" s="231">
        <f t="shared" si="4"/>
        <v>208</v>
      </c>
      <c r="BG19" s="235"/>
    </row>
    <row r="20" spans="1:59" ht="12.75">
      <c r="A20" s="19">
        <v>5</v>
      </c>
      <c r="B20" s="255" t="s">
        <v>613</v>
      </c>
      <c r="C20" s="256"/>
      <c r="D20" s="256"/>
      <c r="E20" s="256"/>
      <c r="F20" s="257">
        <v>0</v>
      </c>
      <c r="G20" s="257"/>
      <c r="H20" s="241">
        <f>IF(F20&gt;0,IF(F20&gt;F21,10,IF(F20=F21,5,0)),0)</f>
        <v>0</v>
      </c>
      <c r="I20" s="241"/>
      <c r="J20" s="241">
        <f t="shared" si="0"/>
      </c>
      <c r="K20" s="244"/>
      <c r="M20" s="17">
        <v>2</v>
      </c>
      <c r="N20" s="255" t="s">
        <v>607</v>
      </c>
      <c r="O20" s="256"/>
      <c r="P20" s="256"/>
      <c r="Q20" s="256"/>
      <c r="R20" s="257">
        <v>191</v>
      </c>
      <c r="S20" s="257"/>
      <c r="T20" s="241">
        <f>IF(R20&gt;0,IF(R20&gt;R21,10,IF(R20=R21,5,0)),0)</f>
        <v>10</v>
      </c>
      <c r="U20" s="241"/>
      <c r="V20" s="241">
        <f t="shared" si="1"/>
        <v>201</v>
      </c>
      <c r="W20" s="244"/>
      <c r="Y20" s="17">
        <v>10</v>
      </c>
      <c r="Z20" s="255" t="s">
        <v>611</v>
      </c>
      <c r="AA20" s="256"/>
      <c r="AB20" s="256"/>
      <c r="AC20" s="256"/>
      <c r="AD20" s="257">
        <v>167</v>
      </c>
      <c r="AE20" s="257"/>
      <c r="AF20" s="241">
        <f>IF(AD20&gt;0,IF(AD20&gt;AD21,10,IF(AD20=AD21,5,0)),0)</f>
        <v>0</v>
      </c>
      <c r="AG20" s="241"/>
      <c r="AH20" s="241">
        <f t="shared" si="2"/>
        <v>167</v>
      </c>
      <c r="AI20" s="244"/>
      <c r="AK20" s="17">
        <v>4</v>
      </c>
      <c r="AL20" s="255" t="s">
        <v>608</v>
      </c>
      <c r="AM20" s="256"/>
      <c r="AN20" s="256"/>
      <c r="AO20" s="256"/>
      <c r="AP20" s="257">
        <v>159</v>
      </c>
      <c r="AQ20" s="257"/>
      <c r="AR20" s="241">
        <f>IF(AP20&gt;0,IF(AP20&gt;AP21,10,IF(AP20=AP21,5,0)),0)</f>
        <v>0</v>
      </c>
      <c r="AS20" s="241"/>
      <c r="AT20" s="241">
        <f t="shared" si="3"/>
        <v>159</v>
      </c>
      <c r="AU20" s="244"/>
      <c r="AW20" s="17">
        <v>8</v>
      </c>
      <c r="AX20" s="255" t="s">
        <v>612</v>
      </c>
      <c r="AY20" s="256"/>
      <c r="AZ20" s="256"/>
      <c r="BA20" s="256"/>
      <c r="BB20" s="257">
        <v>223</v>
      </c>
      <c r="BC20" s="257"/>
      <c r="BD20" s="241">
        <f>IF(BB20&gt;0,IF(BB20&gt;BB21,10,IF(BB20=BB21,5,0)),0)</f>
        <v>10</v>
      </c>
      <c r="BE20" s="241"/>
      <c r="BF20" s="241">
        <f t="shared" si="4"/>
        <v>233</v>
      </c>
      <c r="BG20" s="244"/>
    </row>
    <row r="21" spans="1:59" ht="13.5" thickBot="1">
      <c r="A21" s="21">
        <v>6</v>
      </c>
      <c r="B21" s="252" t="s">
        <v>610</v>
      </c>
      <c r="C21" s="253"/>
      <c r="D21" s="253"/>
      <c r="E21" s="253"/>
      <c r="F21" s="254">
        <v>190</v>
      </c>
      <c r="G21" s="254"/>
      <c r="H21" s="231">
        <f>IF(F21&gt;0,IF(F21&gt;F20,10,IF(F21=F20,5,0)),0)</f>
        <v>10</v>
      </c>
      <c r="I21" s="231"/>
      <c r="J21" s="231">
        <f t="shared" si="0"/>
        <v>200</v>
      </c>
      <c r="K21" s="235"/>
      <c r="M21" s="18">
        <v>9</v>
      </c>
      <c r="N21" s="252" t="s">
        <v>606</v>
      </c>
      <c r="O21" s="253"/>
      <c r="P21" s="253"/>
      <c r="Q21" s="253"/>
      <c r="R21" s="254">
        <v>178</v>
      </c>
      <c r="S21" s="254"/>
      <c r="T21" s="231">
        <f>IF(R21&gt;0,IF(R21&gt;R20,10,IF(R21=R20,5,0)),0)</f>
        <v>0</v>
      </c>
      <c r="U21" s="231"/>
      <c r="V21" s="231">
        <f t="shared" si="1"/>
        <v>178</v>
      </c>
      <c r="W21" s="235"/>
      <c r="Y21" s="18">
        <v>1</v>
      </c>
      <c r="Z21" s="252" t="s">
        <v>605</v>
      </c>
      <c r="AA21" s="253"/>
      <c r="AB21" s="253"/>
      <c r="AC21" s="253"/>
      <c r="AD21" s="254">
        <v>195</v>
      </c>
      <c r="AE21" s="254"/>
      <c r="AF21" s="231">
        <f>IF(AD21&gt;0,IF(AD21&gt;AD20,10,IF(AD21=AD20,5,0)),0)</f>
        <v>10</v>
      </c>
      <c r="AG21" s="231"/>
      <c r="AH21" s="231">
        <f t="shared" si="2"/>
        <v>205</v>
      </c>
      <c r="AI21" s="235"/>
      <c r="AK21" s="18">
        <v>7</v>
      </c>
      <c r="AL21" s="252" t="s">
        <v>739</v>
      </c>
      <c r="AM21" s="253"/>
      <c r="AN21" s="253"/>
      <c r="AO21" s="253"/>
      <c r="AP21" s="254">
        <v>195</v>
      </c>
      <c r="AQ21" s="254"/>
      <c r="AR21" s="231">
        <f>IF(AP21&gt;0,IF(AP21&gt;AP20,10,IF(AP21=AP20,5,0)),0)</f>
        <v>10</v>
      </c>
      <c r="AS21" s="231"/>
      <c r="AT21" s="231">
        <f t="shared" si="3"/>
        <v>205</v>
      </c>
      <c r="AU21" s="235"/>
      <c r="AW21" s="18">
        <v>3</v>
      </c>
      <c r="AX21" s="252" t="s">
        <v>609</v>
      </c>
      <c r="AY21" s="253"/>
      <c r="AZ21" s="253"/>
      <c r="BA21" s="253"/>
      <c r="BB21" s="254">
        <v>177</v>
      </c>
      <c r="BC21" s="254"/>
      <c r="BD21" s="231">
        <f>IF(BB21&gt;0,IF(BB21&gt;BB20,10,IF(BB21=BB20,5,0)),0)</f>
        <v>0</v>
      </c>
      <c r="BE21" s="231"/>
      <c r="BF21" s="231">
        <f t="shared" si="4"/>
        <v>177</v>
      </c>
      <c r="BG21" s="235"/>
    </row>
    <row r="22" spans="1:59" ht="12.75">
      <c r="A22" s="19">
        <v>7</v>
      </c>
      <c r="B22" s="255" t="s">
        <v>739</v>
      </c>
      <c r="C22" s="256"/>
      <c r="D22" s="256"/>
      <c r="E22" s="256"/>
      <c r="F22" s="257">
        <v>159</v>
      </c>
      <c r="G22" s="257"/>
      <c r="H22" s="241">
        <f>IF(F22&gt;0,IF(F22&gt;F23,10,IF(F22=F23,5,0)),0)</f>
        <v>10</v>
      </c>
      <c r="I22" s="241"/>
      <c r="J22" s="241">
        <f t="shared" si="0"/>
        <v>169</v>
      </c>
      <c r="K22" s="244"/>
      <c r="M22" s="17">
        <v>5</v>
      </c>
      <c r="N22" s="255" t="s">
        <v>613</v>
      </c>
      <c r="O22" s="256"/>
      <c r="P22" s="256"/>
      <c r="Q22" s="256"/>
      <c r="R22" s="257">
        <v>0</v>
      </c>
      <c r="S22" s="257"/>
      <c r="T22" s="241">
        <f>IF(R22&gt;0,IF(R22&gt;R23,10,IF(R22=R23,5,0)),0)</f>
        <v>0</v>
      </c>
      <c r="U22" s="241"/>
      <c r="V22" s="241">
        <f t="shared" si="1"/>
      </c>
      <c r="W22" s="244"/>
      <c r="Y22" s="17">
        <v>3</v>
      </c>
      <c r="Z22" s="255" t="s">
        <v>609</v>
      </c>
      <c r="AA22" s="256"/>
      <c r="AB22" s="256"/>
      <c r="AC22" s="256"/>
      <c r="AD22" s="257">
        <v>175</v>
      </c>
      <c r="AE22" s="257"/>
      <c r="AF22" s="241">
        <f>IF(AD22&gt;0,IF(AD22&gt;AD23,10,IF(AD22=AD23,5,0)),0)</f>
        <v>0</v>
      </c>
      <c r="AG22" s="241"/>
      <c r="AH22" s="241">
        <f t="shared" si="2"/>
        <v>175</v>
      </c>
      <c r="AI22" s="244"/>
      <c r="AK22" s="17">
        <v>8</v>
      </c>
      <c r="AL22" s="255" t="s">
        <v>612</v>
      </c>
      <c r="AM22" s="256"/>
      <c r="AN22" s="256"/>
      <c r="AO22" s="256"/>
      <c r="AP22" s="257">
        <v>169</v>
      </c>
      <c r="AQ22" s="257"/>
      <c r="AR22" s="241">
        <f>IF(AP22&gt;0,IF(AP22&gt;AP23,10,IF(AP22=AP23,5,0)),0)</f>
        <v>10</v>
      </c>
      <c r="AS22" s="241"/>
      <c r="AT22" s="241">
        <f t="shared" si="3"/>
        <v>179</v>
      </c>
      <c r="AU22" s="244"/>
      <c r="AW22" s="17">
        <v>4</v>
      </c>
      <c r="AX22" s="255" t="s">
        <v>608</v>
      </c>
      <c r="AY22" s="256"/>
      <c r="AZ22" s="256"/>
      <c r="BA22" s="256"/>
      <c r="BB22" s="257">
        <v>215</v>
      </c>
      <c r="BC22" s="257"/>
      <c r="BD22" s="241">
        <f>IF(BB22&gt;0,IF(BB22&gt;BB23,10,IF(BB22=BB23,5,0)),0)</f>
        <v>10</v>
      </c>
      <c r="BE22" s="241"/>
      <c r="BF22" s="241">
        <f t="shared" si="4"/>
        <v>225</v>
      </c>
      <c r="BG22" s="244"/>
    </row>
    <row r="23" spans="1:59" ht="13.5" thickBot="1">
      <c r="A23" s="21">
        <v>8</v>
      </c>
      <c r="B23" s="252" t="s">
        <v>612</v>
      </c>
      <c r="C23" s="253"/>
      <c r="D23" s="253"/>
      <c r="E23" s="253"/>
      <c r="F23" s="254">
        <v>140</v>
      </c>
      <c r="G23" s="254"/>
      <c r="H23" s="231">
        <f>IF(F23&gt;0,IF(F23&gt;F22,10,IF(F23=F22,5,0)),0)</f>
        <v>0</v>
      </c>
      <c r="I23" s="231"/>
      <c r="J23" s="231">
        <f t="shared" si="0"/>
        <v>140</v>
      </c>
      <c r="K23" s="235"/>
      <c r="M23" s="18">
        <v>10</v>
      </c>
      <c r="N23" s="252" t="s">
        <v>611</v>
      </c>
      <c r="O23" s="253"/>
      <c r="P23" s="253"/>
      <c r="Q23" s="253"/>
      <c r="R23" s="254">
        <v>183</v>
      </c>
      <c r="S23" s="254"/>
      <c r="T23" s="231">
        <f>IF(R23&gt;0,IF(R23&gt;R22,10,IF(R23=R22,5,0)),0)</f>
        <v>10</v>
      </c>
      <c r="U23" s="231"/>
      <c r="V23" s="231">
        <f t="shared" si="1"/>
        <v>193</v>
      </c>
      <c r="W23" s="235"/>
      <c r="Y23" s="18">
        <v>2</v>
      </c>
      <c r="Z23" s="252" t="s">
        <v>607</v>
      </c>
      <c r="AA23" s="253"/>
      <c r="AB23" s="253"/>
      <c r="AC23" s="253"/>
      <c r="AD23" s="254">
        <v>208</v>
      </c>
      <c r="AE23" s="254"/>
      <c r="AF23" s="231">
        <f>IF(AD23&gt;0,IF(AD23&gt;AD22,10,IF(AD23=AD22,5,0)),0)</f>
        <v>10</v>
      </c>
      <c r="AG23" s="231"/>
      <c r="AH23" s="231">
        <f t="shared" si="2"/>
        <v>218</v>
      </c>
      <c r="AI23" s="235"/>
      <c r="AK23" s="18">
        <v>6</v>
      </c>
      <c r="AL23" s="252" t="s">
        <v>610</v>
      </c>
      <c r="AM23" s="253"/>
      <c r="AN23" s="253"/>
      <c r="AO23" s="253"/>
      <c r="AP23" s="254">
        <v>163</v>
      </c>
      <c r="AQ23" s="254"/>
      <c r="AR23" s="231">
        <f>IF(AP23&gt;0,IF(AP23&gt;AP22,10,IF(AP23=AP22,5,0)),0)</f>
        <v>0</v>
      </c>
      <c r="AS23" s="231"/>
      <c r="AT23" s="231">
        <f t="shared" si="3"/>
        <v>163</v>
      </c>
      <c r="AU23" s="235"/>
      <c r="AW23" s="18">
        <v>1</v>
      </c>
      <c r="AX23" s="252" t="s">
        <v>605</v>
      </c>
      <c r="AY23" s="253"/>
      <c r="AZ23" s="253"/>
      <c r="BA23" s="253"/>
      <c r="BB23" s="254">
        <v>169</v>
      </c>
      <c r="BC23" s="254"/>
      <c r="BD23" s="231">
        <f>IF(BB23&gt;0,IF(BB23&gt;BB22,10,IF(BB23=BB22,5,0)),0)</f>
        <v>0</v>
      </c>
      <c r="BE23" s="231"/>
      <c r="BF23" s="231">
        <f>IF(BB23&gt;0,BB23+BD23,"")</f>
        <v>169</v>
      </c>
      <c r="BG23" s="235"/>
    </row>
    <row r="24" spans="1:59" ht="12.75">
      <c r="A24" s="19">
        <v>9</v>
      </c>
      <c r="B24" s="255" t="s">
        <v>606</v>
      </c>
      <c r="C24" s="256"/>
      <c r="D24" s="256"/>
      <c r="E24" s="256"/>
      <c r="F24" s="257">
        <v>188</v>
      </c>
      <c r="G24" s="257"/>
      <c r="H24" s="241">
        <f>IF(F24&gt;0,IF(F24&gt;F25,10,IF(F24=F25,5,0)),0)</f>
        <v>10</v>
      </c>
      <c r="I24" s="241"/>
      <c r="J24" s="241">
        <f t="shared" si="0"/>
        <v>198</v>
      </c>
      <c r="K24" s="244"/>
      <c r="M24" s="17">
        <v>8</v>
      </c>
      <c r="N24" s="255" t="s">
        <v>612</v>
      </c>
      <c r="O24" s="256"/>
      <c r="P24" s="256"/>
      <c r="Q24" s="256"/>
      <c r="R24" s="257">
        <v>183</v>
      </c>
      <c r="S24" s="257"/>
      <c r="T24" s="241">
        <f>IF(R24&gt;0,IF(R24&gt;R25,10,IF(R24=R25,5,0)),0)</f>
        <v>10</v>
      </c>
      <c r="U24" s="241"/>
      <c r="V24" s="241">
        <f t="shared" si="1"/>
        <v>193</v>
      </c>
      <c r="W24" s="244"/>
      <c r="Y24" s="17">
        <v>6</v>
      </c>
      <c r="Z24" s="255" t="s">
        <v>610</v>
      </c>
      <c r="AA24" s="256"/>
      <c r="AB24" s="256"/>
      <c r="AC24" s="256"/>
      <c r="AD24" s="257">
        <v>163</v>
      </c>
      <c r="AE24" s="257"/>
      <c r="AF24" s="241">
        <f>IF(AD24&gt;0,IF(AD24&gt;AD25,10,IF(AD24=AD25,5,0)),0)</f>
        <v>0</v>
      </c>
      <c r="AG24" s="241"/>
      <c r="AH24" s="241">
        <f t="shared" si="2"/>
        <v>163</v>
      </c>
      <c r="AI24" s="244"/>
      <c r="AK24" s="17">
        <v>10</v>
      </c>
      <c r="AL24" s="255" t="s">
        <v>611</v>
      </c>
      <c r="AM24" s="256"/>
      <c r="AN24" s="256"/>
      <c r="AO24" s="256"/>
      <c r="AP24" s="257">
        <v>135</v>
      </c>
      <c r="AQ24" s="257"/>
      <c r="AR24" s="241">
        <f>IF(AP24&gt;0,IF(AP24&gt;AP25,10,IF(AP24=AP25,5,0)),0)</f>
        <v>0</v>
      </c>
      <c r="AS24" s="241"/>
      <c r="AT24" s="241">
        <f t="shared" si="3"/>
        <v>135</v>
      </c>
      <c r="AU24" s="244"/>
      <c r="AW24" s="17">
        <v>5</v>
      </c>
      <c r="AX24" s="255" t="s">
        <v>613</v>
      </c>
      <c r="AY24" s="256"/>
      <c r="AZ24" s="256"/>
      <c r="BA24" s="256"/>
      <c r="BB24" s="257">
        <v>0</v>
      </c>
      <c r="BC24" s="257"/>
      <c r="BD24" s="241">
        <f>IF(BB24&gt;0,IF(BB24&gt;BB25,10,IF(BB24=BB25,5,0)),0)</f>
        <v>0</v>
      </c>
      <c r="BE24" s="241"/>
      <c r="BF24" s="241">
        <f t="shared" si="4"/>
      </c>
      <c r="BG24" s="244"/>
    </row>
    <row r="25" spans="1:59" ht="13.5" thickBot="1">
      <c r="A25" s="21">
        <v>10</v>
      </c>
      <c r="B25" s="252" t="s">
        <v>611</v>
      </c>
      <c r="C25" s="253"/>
      <c r="D25" s="253"/>
      <c r="E25" s="253"/>
      <c r="F25" s="254">
        <v>177</v>
      </c>
      <c r="G25" s="254"/>
      <c r="H25" s="231">
        <f>IF(F25&gt;0,IF(F25&gt;F24,10,IF(F25=F24,5,0)),0)</f>
        <v>0</v>
      </c>
      <c r="I25" s="231"/>
      <c r="J25" s="231">
        <f t="shared" si="0"/>
        <v>177</v>
      </c>
      <c r="K25" s="235"/>
      <c r="M25" s="18">
        <v>4</v>
      </c>
      <c r="N25" s="252" t="s">
        <v>608</v>
      </c>
      <c r="O25" s="253"/>
      <c r="P25" s="253"/>
      <c r="Q25" s="253"/>
      <c r="R25" s="254">
        <v>172</v>
      </c>
      <c r="S25" s="254"/>
      <c r="T25" s="231">
        <f>IF(R25&gt;0,IF(R25&gt;R24,10,IF(R25=R24,5,0)),0)</f>
        <v>0</v>
      </c>
      <c r="U25" s="231"/>
      <c r="V25" s="231">
        <f t="shared" si="1"/>
        <v>172</v>
      </c>
      <c r="W25" s="235"/>
      <c r="Y25" s="18">
        <v>7</v>
      </c>
      <c r="Z25" s="252" t="s">
        <v>739</v>
      </c>
      <c r="AA25" s="253"/>
      <c r="AB25" s="253"/>
      <c r="AC25" s="253"/>
      <c r="AD25" s="254">
        <v>166</v>
      </c>
      <c r="AE25" s="254"/>
      <c r="AF25" s="231">
        <f>IF(AD25&gt;0,IF(AD25&gt;AD24,10,IF(AD25=AD24,5,0)),0)</f>
        <v>10</v>
      </c>
      <c r="AG25" s="231"/>
      <c r="AH25" s="231">
        <f t="shared" si="2"/>
        <v>176</v>
      </c>
      <c r="AI25" s="235"/>
      <c r="AK25" s="18">
        <v>2</v>
      </c>
      <c r="AL25" s="252" t="s">
        <v>607</v>
      </c>
      <c r="AM25" s="253"/>
      <c r="AN25" s="253"/>
      <c r="AO25" s="253"/>
      <c r="AP25" s="254">
        <v>213</v>
      </c>
      <c r="AQ25" s="254"/>
      <c r="AR25" s="231">
        <f>IF(AP25&gt;0,IF(AP25&gt;AP24,10,IF(AP25=AP24,5,0)),0)</f>
        <v>10</v>
      </c>
      <c r="AS25" s="231"/>
      <c r="AT25" s="231">
        <f t="shared" si="3"/>
        <v>223</v>
      </c>
      <c r="AU25" s="235"/>
      <c r="AW25" s="18">
        <v>9</v>
      </c>
      <c r="AX25" s="252" t="s">
        <v>606</v>
      </c>
      <c r="AY25" s="253"/>
      <c r="AZ25" s="253"/>
      <c r="BA25" s="253"/>
      <c r="BB25" s="254">
        <v>183</v>
      </c>
      <c r="BC25" s="254"/>
      <c r="BD25" s="231">
        <f>IF(BB25&gt;0,IF(BB25&gt;BB24,10,IF(BB25=BB24,5,0)),0)</f>
        <v>10</v>
      </c>
      <c r="BE25" s="231"/>
      <c r="BF25" s="231">
        <f t="shared" si="4"/>
        <v>193</v>
      </c>
      <c r="BG25" s="235"/>
    </row>
    <row r="26" ht="13.5" thickBot="1"/>
    <row r="27" spans="2:47" ht="13.5" thickBot="1">
      <c r="B27" s="262" t="s">
        <v>43</v>
      </c>
      <c r="C27" s="263"/>
      <c r="D27" s="263"/>
      <c r="E27" s="263"/>
      <c r="F27" s="263"/>
      <c r="G27" s="263"/>
      <c r="H27" s="263"/>
      <c r="I27" s="263"/>
      <c r="J27" s="263"/>
      <c r="K27" s="264"/>
      <c r="N27" s="262" t="s">
        <v>44</v>
      </c>
      <c r="O27" s="263"/>
      <c r="P27" s="263"/>
      <c r="Q27" s="263"/>
      <c r="R27" s="263"/>
      <c r="S27" s="263"/>
      <c r="T27" s="263"/>
      <c r="U27" s="263"/>
      <c r="V27" s="263"/>
      <c r="W27" s="264"/>
      <c r="Z27" s="258" t="s">
        <v>45</v>
      </c>
      <c r="AA27" s="259"/>
      <c r="AB27" s="259"/>
      <c r="AC27" s="259"/>
      <c r="AD27" s="259"/>
      <c r="AE27" s="259"/>
      <c r="AF27" s="259"/>
      <c r="AG27" s="259"/>
      <c r="AH27" s="259"/>
      <c r="AI27" s="260"/>
      <c r="AL27" s="258" t="s">
        <v>46</v>
      </c>
      <c r="AM27" s="259"/>
      <c r="AN27" s="259"/>
      <c r="AO27" s="259"/>
      <c r="AP27" s="259"/>
      <c r="AQ27" s="259"/>
      <c r="AR27" s="259"/>
      <c r="AS27" s="259"/>
      <c r="AT27" s="259"/>
      <c r="AU27" s="260"/>
    </row>
    <row r="28" spans="1:47" ht="12.75">
      <c r="A28" s="17">
        <v>5</v>
      </c>
      <c r="B28" s="255" t="s">
        <v>613</v>
      </c>
      <c r="C28" s="256"/>
      <c r="D28" s="256"/>
      <c r="E28" s="256"/>
      <c r="F28" s="257">
        <v>0</v>
      </c>
      <c r="G28" s="257"/>
      <c r="H28" s="241">
        <f>IF(F28&gt;0,IF(F28&gt;F29,10,IF(F28=F29,5,0)),0)</f>
        <v>0</v>
      </c>
      <c r="I28" s="241"/>
      <c r="J28" s="241">
        <f aca="true" t="shared" si="5" ref="J28:J37">IF(F28&gt;0,F28+H28,"")</f>
      </c>
      <c r="K28" s="244"/>
      <c r="M28" s="17">
        <v>6</v>
      </c>
      <c r="N28" s="255" t="s">
        <v>610</v>
      </c>
      <c r="O28" s="256"/>
      <c r="P28" s="256"/>
      <c r="Q28" s="256"/>
      <c r="R28" s="257">
        <v>182</v>
      </c>
      <c r="S28" s="257"/>
      <c r="T28" s="241">
        <f>IF(R28&gt;0,IF(R28&gt;R29,10,IF(R28=R29,5,0)),0)</f>
        <v>0</v>
      </c>
      <c r="U28" s="241"/>
      <c r="V28" s="241">
        <f aca="true" t="shared" si="6" ref="V28:V37">IF(R28&gt;0,R28+T28,"")</f>
        <v>182</v>
      </c>
      <c r="W28" s="244"/>
      <c r="Y28" s="17">
        <v>3</v>
      </c>
      <c r="Z28" s="255" t="s">
        <v>609</v>
      </c>
      <c r="AA28" s="256"/>
      <c r="AB28" s="256"/>
      <c r="AC28" s="256"/>
      <c r="AD28" s="257">
        <v>166</v>
      </c>
      <c r="AE28" s="257"/>
      <c r="AF28" s="241">
        <f>IF(AD28&gt;0,IF(AD28&gt;AD29,10,IF(AD28=AD29,5,0)),0)</f>
        <v>10</v>
      </c>
      <c r="AG28" s="241"/>
      <c r="AH28" s="241">
        <f aca="true" t="shared" si="7" ref="AH28:AH37">IF(AD28&gt;0,AD28+AF28,"")</f>
        <v>176</v>
      </c>
      <c r="AI28" s="244"/>
      <c r="AK28" s="17">
        <v>8</v>
      </c>
      <c r="AL28" s="255" t="s">
        <v>612</v>
      </c>
      <c r="AM28" s="256"/>
      <c r="AN28" s="256"/>
      <c r="AO28" s="256"/>
      <c r="AP28" s="257">
        <v>171</v>
      </c>
      <c r="AQ28" s="257"/>
      <c r="AR28" s="241">
        <f>IF(AP28&gt;0,IF(AP28&gt;AP29,10,IF(AP28=AP29,5,0)),0)</f>
        <v>0</v>
      </c>
      <c r="AS28" s="241"/>
      <c r="AT28" s="241">
        <f aca="true" t="shared" si="8" ref="AT28:AT37">IF(AP28&gt;0,AP28+AR28,"")</f>
        <v>171</v>
      </c>
      <c r="AU28" s="244"/>
    </row>
    <row r="29" spans="1:47" ht="13.5" thickBot="1">
      <c r="A29" s="18">
        <v>8</v>
      </c>
      <c r="B29" s="252" t="s">
        <v>612</v>
      </c>
      <c r="C29" s="253"/>
      <c r="D29" s="253"/>
      <c r="E29" s="253"/>
      <c r="F29" s="254">
        <v>164</v>
      </c>
      <c r="G29" s="254"/>
      <c r="H29" s="261">
        <f>IF(F29&gt;0,IF(F29&gt;F28,10,IF(F29=F28,5,0)),0)</f>
        <v>10</v>
      </c>
      <c r="I29" s="261"/>
      <c r="J29" s="231">
        <f t="shared" si="5"/>
        <v>174</v>
      </c>
      <c r="K29" s="235"/>
      <c r="M29" s="18">
        <v>4</v>
      </c>
      <c r="N29" s="252" t="s">
        <v>608</v>
      </c>
      <c r="O29" s="253"/>
      <c r="P29" s="253"/>
      <c r="Q29" s="253"/>
      <c r="R29" s="254">
        <v>197</v>
      </c>
      <c r="S29" s="254"/>
      <c r="T29" s="261">
        <f>IF(R29&gt;0,IF(R29&gt;R28,10,IF(R29=R28,5,0)),0)</f>
        <v>10</v>
      </c>
      <c r="U29" s="261"/>
      <c r="V29" s="231">
        <f t="shared" si="6"/>
        <v>207</v>
      </c>
      <c r="W29" s="235"/>
      <c r="Y29" s="18">
        <v>9</v>
      </c>
      <c r="Z29" s="252" t="s">
        <v>606</v>
      </c>
      <c r="AA29" s="253"/>
      <c r="AB29" s="253"/>
      <c r="AC29" s="253"/>
      <c r="AD29" s="254">
        <v>146</v>
      </c>
      <c r="AE29" s="254"/>
      <c r="AF29" s="261">
        <f>IF(AD29&gt;0,IF(AD29&gt;AD28,10,IF(AD29=AD28,5,0)),0)</f>
        <v>0</v>
      </c>
      <c r="AG29" s="261"/>
      <c r="AH29" s="231">
        <f t="shared" si="7"/>
        <v>146</v>
      </c>
      <c r="AI29" s="235"/>
      <c r="AK29" s="18">
        <v>10</v>
      </c>
      <c r="AL29" s="252" t="s">
        <v>611</v>
      </c>
      <c r="AM29" s="253"/>
      <c r="AN29" s="253"/>
      <c r="AO29" s="253"/>
      <c r="AP29" s="254">
        <v>178</v>
      </c>
      <c r="AQ29" s="254"/>
      <c r="AR29" s="261">
        <f>IF(AP29&gt;0,IF(AP29&gt;AP28,10,IF(AP29=AP28,5,0)),0)</f>
        <v>10</v>
      </c>
      <c r="AS29" s="261"/>
      <c r="AT29" s="231">
        <f t="shared" si="8"/>
        <v>188</v>
      </c>
      <c r="AU29" s="235"/>
    </row>
    <row r="30" spans="1:47" ht="12.75">
      <c r="A30" s="17">
        <v>4</v>
      </c>
      <c r="B30" s="255" t="s">
        <v>608</v>
      </c>
      <c r="C30" s="256"/>
      <c r="D30" s="256"/>
      <c r="E30" s="256"/>
      <c r="F30" s="257">
        <v>170</v>
      </c>
      <c r="G30" s="257"/>
      <c r="H30" s="241">
        <f>IF(F30&gt;0,IF(F30&gt;F31,10,IF(F30=F31,5,0)),0)</f>
        <v>10</v>
      </c>
      <c r="I30" s="241"/>
      <c r="J30" s="241">
        <f t="shared" si="5"/>
        <v>180</v>
      </c>
      <c r="K30" s="244"/>
      <c r="M30" s="17">
        <v>7</v>
      </c>
      <c r="N30" s="255" t="s">
        <v>739</v>
      </c>
      <c r="O30" s="256"/>
      <c r="P30" s="256"/>
      <c r="Q30" s="256"/>
      <c r="R30" s="257">
        <v>189</v>
      </c>
      <c r="S30" s="257"/>
      <c r="T30" s="241">
        <f>IF(R30&gt;0,IF(R30&gt;R31,10,IF(R30=R31,5,0)),0)</f>
        <v>10</v>
      </c>
      <c r="U30" s="241"/>
      <c r="V30" s="241">
        <f t="shared" si="6"/>
        <v>199</v>
      </c>
      <c r="W30" s="244"/>
      <c r="Y30" s="17">
        <v>8</v>
      </c>
      <c r="Z30" s="255" t="s">
        <v>612</v>
      </c>
      <c r="AA30" s="256"/>
      <c r="AB30" s="256"/>
      <c r="AC30" s="256"/>
      <c r="AD30" s="257">
        <v>195</v>
      </c>
      <c r="AE30" s="257"/>
      <c r="AF30" s="241">
        <f>IF(AD30&gt;0,IF(AD30&gt;AD31,10,IF(AD30=AD31,5,0)),0)</f>
        <v>0</v>
      </c>
      <c r="AG30" s="241"/>
      <c r="AH30" s="241">
        <f t="shared" si="7"/>
        <v>195</v>
      </c>
      <c r="AI30" s="244"/>
      <c r="AK30" s="17">
        <v>2</v>
      </c>
      <c r="AL30" s="255" t="s">
        <v>607</v>
      </c>
      <c r="AM30" s="256"/>
      <c r="AN30" s="256"/>
      <c r="AO30" s="256"/>
      <c r="AP30" s="257">
        <v>158</v>
      </c>
      <c r="AQ30" s="257"/>
      <c r="AR30" s="241">
        <f>IF(AP30&gt;0,IF(AP30&gt;AP31,10,IF(AP30=AP31,5,0)),0)</f>
        <v>10</v>
      </c>
      <c r="AS30" s="241"/>
      <c r="AT30" s="241">
        <f t="shared" si="8"/>
        <v>168</v>
      </c>
      <c r="AU30" s="244"/>
    </row>
    <row r="31" spans="1:47" ht="13.5" thickBot="1">
      <c r="A31" s="18">
        <v>10</v>
      </c>
      <c r="B31" s="252" t="s">
        <v>611</v>
      </c>
      <c r="C31" s="253"/>
      <c r="D31" s="253"/>
      <c r="E31" s="253"/>
      <c r="F31" s="254">
        <v>163</v>
      </c>
      <c r="G31" s="254"/>
      <c r="H31" s="231">
        <f>IF(F31&gt;0,IF(F31&gt;F30,10,IF(F31=F30,5,0)),0)</f>
        <v>0</v>
      </c>
      <c r="I31" s="231"/>
      <c r="J31" s="231">
        <f t="shared" si="5"/>
        <v>163</v>
      </c>
      <c r="K31" s="235"/>
      <c r="M31" s="18">
        <v>9</v>
      </c>
      <c r="N31" s="252" t="s">
        <v>606</v>
      </c>
      <c r="O31" s="253"/>
      <c r="P31" s="253"/>
      <c r="Q31" s="253"/>
      <c r="R31" s="254">
        <v>146</v>
      </c>
      <c r="S31" s="254"/>
      <c r="T31" s="231">
        <f>IF(R31&gt;0,IF(R31&gt;R30,10,IF(R31=R30,5,0)),0)</f>
        <v>0</v>
      </c>
      <c r="U31" s="231"/>
      <c r="V31" s="231">
        <f t="shared" si="6"/>
        <v>146</v>
      </c>
      <c r="W31" s="235"/>
      <c r="Y31" s="18">
        <v>1</v>
      </c>
      <c r="Z31" s="252" t="s">
        <v>605</v>
      </c>
      <c r="AA31" s="253"/>
      <c r="AB31" s="253"/>
      <c r="AC31" s="253"/>
      <c r="AD31" s="254">
        <v>196</v>
      </c>
      <c r="AE31" s="254"/>
      <c r="AF31" s="231">
        <f>IF(AD31&gt;0,IF(AD31&gt;AD30,10,IF(AD31=AD30,5,0)),0)</f>
        <v>10</v>
      </c>
      <c r="AG31" s="231"/>
      <c r="AH31" s="231">
        <f t="shared" si="7"/>
        <v>206</v>
      </c>
      <c r="AI31" s="235"/>
      <c r="AK31" s="18">
        <v>5</v>
      </c>
      <c r="AL31" s="252" t="s">
        <v>613</v>
      </c>
      <c r="AM31" s="253"/>
      <c r="AN31" s="253"/>
      <c r="AO31" s="253"/>
      <c r="AP31" s="254">
        <v>0</v>
      </c>
      <c r="AQ31" s="254"/>
      <c r="AR31" s="231">
        <f>IF(AP31&gt;0,IF(AP31&gt;AP30,10,IF(AP31=AP30,5,0)),0)</f>
        <v>0</v>
      </c>
      <c r="AS31" s="231"/>
      <c r="AT31" s="231">
        <f t="shared" si="8"/>
      </c>
      <c r="AU31" s="235"/>
    </row>
    <row r="32" spans="1:47" ht="12.75">
      <c r="A32" s="17">
        <v>7</v>
      </c>
      <c r="B32" s="255" t="s">
        <v>739</v>
      </c>
      <c r="C32" s="256"/>
      <c r="D32" s="256"/>
      <c r="E32" s="256"/>
      <c r="F32" s="257">
        <v>143</v>
      </c>
      <c r="G32" s="257"/>
      <c r="H32" s="241">
        <f>IF(F32&gt;0,IF(F32&gt;F33,10,IF(F32=F33,5,0)),0)</f>
        <v>0</v>
      </c>
      <c r="I32" s="241"/>
      <c r="J32" s="241">
        <f t="shared" si="5"/>
        <v>143</v>
      </c>
      <c r="K32" s="244"/>
      <c r="M32" s="17">
        <v>1</v>
      </c>
      <c r="N32" s="255" t="s">
        <v>605</v>
      </c>
      <c r="O32" s="256"/>
      <c r="P32" s="256"/>
      <c r="Q32" s="256"/>
      <c r="R32" s="257">
        <v>210</v>
      </c>
      <c r="S32" s="257"/>
      <c r="T32" s="241">
        <f>IF(R32&gt;0,IF(R32&gt;R33,10,IF(R32=R33,5,0)),0)</f>
        <v>10</v>
      </c>
      <c r="U32" s="241"/>
      <c r="V32" s="241">
        <f t="shared" si="6"/>
        <v>220</v>
      </c>
      <c r="W32" s="244"/>
      <c r="Y32" s="17">
        <v>6</v>
      </c>
      <c r="Z32" s="255" t="s">
        <v>610</v>
      </c>
      <c r="AA32" s="256"/>
      <c r="AB32" s="256"/>
      <c r="AC32" s="256"/>
      <c r="AD32" s="257">
        <v>178</v>
      </c>
      <c r="AE32" s="257"/>
      <c r="AF32" s="241">
        <f>IF(AD32&gt;0,IF(AD32&gt;AD33,10,IF(AD32=AD33,5,0)),0)</f>
        <v>5</v>
      </c>
      <c r="AG32" s="241"/>
      <c r="AH32" s="241">
        <f t="shared" si="7"/>
        <v>183</v>
      </c>
      <c r="AI32" s="244"/>
      <c r="AK32" s="17">
        <v>9</v>
      </c>
      <c r="AL32" s="255" t="s">
        <v>606</v>
      </c>
      <c r="AM32" s="256"/>
      <c r="AN32" s="256"/>
      <c r="AO32" s="256"/>
      <c r="AP32" s="257">
        <v>167</v>
      </c>
      <c r="AQ32" s="257"/>
      <c r="AR32" s="241">
        <f>IF(AP32&gt;0,IF(AP32&gt;AP33,10,IF(AP32=AP33,5,0)),0)</f>
        <v>10</v>
      </c>
      <c r="AS32" s="241"/>
      <c r="AT32" s="241">
        <f t="shared" si="8"/>
        <v>177</v>
      </c>
      <c r="AU32" s="244"/>
    </row>
    <row r="33" spans="1:47" ht="13.5" thickBot="1">
      <c r="A33" s="18">
        <v>2</v>
      </c>
      <c r="B33" s="252" t="s">
        <v>607</v>
      </c>
      <c r="C33" s="253"/>
      <c r="D33" s="253"/>
      <c r="E33" s="253"/>
      <c r="F33" s="254">
        <v>227</v>
      </c>
      <c r="G33" s="254"/>
      <c r="H33" s="231">
        <f>IF(F33&gt;0,IF(F33&gt;F32,10,IF(F33=F32,5,0)),0)</f>
        <v>10</v>
      </c>
      <c r="I33" s="231"/>
      <c r="J33" s="231">
        <f t="shared" si="5"/>
        <v>237</v>
      </c>
      <c r="K33" s="235"/>
      <c r="M33" s="18">
        <v>5</v>
      </c>
      <c r="N33" s="252" t="s">
        <v>613</v>
      </c>
      <c r="O33" s="253"/>
      <c r="P33" s="253"/>
      <c r="Q33" s="253"/>
      <c r="R33" s="254">
        <v>0</v>
      </c>
      <c r="S33" s="254"/>
      <c r="T33" s="231">
        <f>IF(R33&gt;0,IF(R33&gt;R32,10,IF(R33=R32,5,0)),0)</f>
        <v>0</v>
      </c>
      <c r="U33" s="231"/>
      <c r="V33" s="231">
        <f t="shared" si="6"/>
      </c>
      <c r="W33" s="235"/>
      <c r="Y33" s="18">
        <v>10</v>
      </c>
      <c r="Z33" s="252" t="s">
        <v>611</v>
      </c>
      <c r="AA33" s="253"/>
      <c r="AB33" s="253"/>
      <c r="AC33" s="253"/>
      <c r="AD33" s="254">
        <v>178</v>
      </c>
      <c r="AE33" s="254"/>
      <c r="AF33" s="231">
        <f>IF(AD33&gt;0,IF(AD33&gt;AD32,10,IF(AD33=AD32,5,0)),0)</f>
        <v>5</v>
      </c>
      <c r="AG33" s="231"/>
      <c r="AH33" s="231">
        <f t="shared" si="7"/>
        <v>183</v>
      </c>
      <c r="AI33" s="235"/>
      <c r="AK33" s="18">
        <v>4</v>
      </c>
      <c r="AL33" s="252" t="s">
        <v>608</v>
      </c>
      <c r="AM33" s="253"/>
      <c r="AN33" s="253"/>
      <c r="AO33" s="253"/>
      <c r="AP33" s="254">
        <v>163</v>
      </c>
      <c r="AQ33" s="254"/>
      <c r="AR33" s="231">
        <f>IF(AP33&gt;0,IF(AP33&gt;AP32,10,IF(AP33=AP32,5,0)),0)</f>
        <v>0</v>
      </c>
      <c r="AS33" s="231"/>
      <c r="AT33" s="231">
        <f t="shared" si="8"/>
        <v>163</v>
      </c>
      <c r="AU33" s="235"/>
    </row>
    <row r="34" spans="1:47" ht="12.75">
      <c r="A34" s="17">
        <v>6</v>
      </c>
      <c r="B34" s="255" t="s">
        <v>610</v>
      </c>
      <c r="C34" s="256"/>
      <c r="D34" s="256"/>
      <c r="E34" s="256"/>
      <c r="F34" s="257">
        <v>115</v>
      </c>
      <c r="G34" s="257"/>
      <c r="H34" s="241">
        <f>IF(F34&gt;0,IF(F34&gt;F35,10,IF(F34=F35,5,0)),0)</f>
        <v>0</v>
      </c>
      <c r="I34" s="241"/>
      <c r="J34" s="241">
        <f t="shared" si="5"/>
        <v>115</v>
      </c>
      <c r="K34" s="244"/>
      <c r="M34" s="17">
        <v>10</v>
      </c>
      <c r="N34" s="255" t="s">
        <v>611</v>
      </c>
      <c r="O34" s="256"/>
      <c r="P34" s="256"/>
      <c r="Q34" s="256"/>
      <c r="R34" s="257">
        <v>191</v>
      </c>
      <c r="S34" s="257"/>
      <c r="T34" s="241">
        <f>IF(R34&gt;0,IF(R34&gt;R35,10,IF(R34=R35,5,0)),0)</f>
        <v>10</v>
      </c>
      <c r="U34" s="241"/>
      <c r="V34" s="241">
        <f t="shared" si="6"/>
        <v>201</v>
      </c>
      <c r="W34" s="244"/>
      <c r="Y34" s="17">
        <v>2</v>
      </c>
      <c r="Z34" s="255" t="s">
        <v>607</v>
      </c>
      <c r="AA34" s="256"/>
      <c r="AB34" s="256"/>
      <c r="AC34" s="256"/>
      <c r="AD34" s="257">
        <v>179</v>
      </c>
      <c r="AE34" s="257"/>
      <c r="AF34" s="241">
        <f>IF(AD34&gt;0,IF(AD34&gt;AD35,10,IF(AD34=AD35,5,0)),0)</f>
        <v>10</v>
      </c>
      <c r="AG34" s="241"/>
      <c r="AH34" s="241">
        <f t="shared" si="7"/>
        <v>189</v>
      </c>
      <c r="AI34" s="244"/>
      <c r="AK34" s="17">
        <v>1</v>
      </c>
      <c r="AL34" s="255" t="s">
        <v>605</v>
      </c>
      <c r="AM34" s="256"/>
      <c r="AN34" s="256"/>
      <c r="AO34" s="256"/>
      <c r="AP34" s="257">
        <v>267</v>
      </c>
      <c r="AQ34" s="257"/>
      <c r="AR34" s="241">
        <f>IF(AP34&gt;0,IF(AP34&gt;AP35,10,IF(AP34=AP35,5,0)),0)</f>
        <v>10</v>
      </c>
      <c r="AS34" s="241"/>
      <c r="AT34" s="241">
        <f t="shared" si="8"/>
        <v>277</v>
      </c>
      <c r="AU34" s="244"/>
    </row>
    <row r="35" spans="1:47" ht="13.5" thickBot="1">
      <c r="A35" s="18">
        <v>9</v>
      </c>
      <c r="B35" s="252" t="s">
        <v>606</v>
      </c>
      <c r="C35" s="253"/>
      <c r="D35" s="253"/>
      <c r="E35" s="253"/>
      <c r="F35" s="254">
        <v>160</v>
      </c>
      <c r="G35" s="254"/>
      <c r="H35" s="231">
        <f>IF(F35&gt;0,IF(F35&gt;F34,10,IF(F35=F34,5,0)),0)</f>
        <v>10</v>
      </c>
      <c r="I35" s="231"/>
      <c r="J35" s="231">
        <f t="shared" si="5"/>
        <v>170</v>
      </c>
      <c r="K35" s="235"/>
      <c r="M35" s="18">
        <v>3</v>
      </c>
      <c r="N35" s="252" t="s">
        <v>609</v>
      </c>
      <c r="O35" s="253"/>
      <c r="P35" s="253"/>
      <c r="Q35" s="253"/>
      <c r="R35" s="254">
        <v>166</v>
      </c>
      <c r="S35" s="254"/>
      <c r="T35" s="231">
        <f>IF(R35&gt;0,IF(R35&gt;R34,10,IF(R35=R34,5,0)),0)</f>
        <v>0</v>
      </c>
      <c r="U35" s="231"/>
      <c r="V35" s="231">
        <f t="shared" si="6"/>
        <v>166</v>
      </c>
      <c r="W35" s="235"/>
      <c r="Y35" s="18">
        <v>4</v>
      </c>
      <c r="Z35" s="252" t="s">
        <v>608</v>
      </c>
      <c r="AA35" s="253"/>
      <c r="AB35" s="253"/>
      <c r="AC35" s="253"/>
      <c r="AD35" s="254">
        <v>146</v>
      </c>
      <c r="AE35" s="254"/>
      <c r="AF35" s="231">
        <f>IF(AD35&gt;0,IF(AD35&gt;AD34,10,IF(AD35=AD34,5,0)),0)</f>
        <v>0</v>
      </c>
      <c r="AG35" s="231"/>
      <c r="AH35" s="231">
        <f t="shared" si="7"/>
        <v>146</v>
      </c>
      <c r="AI35" s="235"/>
      <c r="AK35" s="18">
        <v>7</v>
      </c>
      <c r="AL35" s="252" t="s">
        <v>739</v>
      </c>
      <c r="AM35" s="253"/>
      <c r="AN35" s="253"/>
      <c r="AO35" s="253"/>
      <c r="AP35" s="254">
        <v>166</v>
      </c>
      <c r="AQ35" s="254"/>
      <c r="AR35" s="231">
        <f>IF(AP35&gt;0,IF(AP35&gt;AP34,10,IF(AP35=AP34,5,0)),0)</f>
        <v>0</v>
      </c>
      <c r="AS35" s="231"/>
      <c r="AT35" s="231">
        <f t="shared" si="8"/>
        <v>166</v>
      </c>
      <c r="AU35" s="235"/>
    </row>
    <row r="36" spans="1:47" ht="12.75">
      <c r="A36" s="17">
        <v>1</v>
      </c>
      <c r="B36" s="255" t="s">
        <v>605</v>
      </c>
      <c r="C36" s="256"/>
      <c r="D36" s="256"/>
      <c r="E36" s="256"/>
      <c r="F36" s="257">
        <v>226</v>
      </c>
      <c r="G36" s="257"/>
      <c r="H36" s="241">
        <f>IF(F36&gt;0,IF(F36&gt;F37,10,IF(F36=F37,5,0)),0)</f>
        <v>10</v>
      </c>
      <c r="I36" s="241"/>
      <c r="J36" s="241">
        <f t="shared" si="5"/>
        <v>236</v>
      </c>
      <c r="K36" s="244"/>
      <c r="M36" s="17">
        <v>2</v>
      </c>
      <c r="N36" s="255" t="s">
        <v>607</v>
      </c>
      <c r="O36" s="256"/>
      <c r="P36" s="256"/>
      <c r="Q36" s="256"/>
      <c r="R36" s="257">
        <v>190</v>
      </c>
      <c r="S36" s="257"/>
      <c r="T36" s="241">
        <f>IF(R36&gt;0,IF(R36&gt;R37,10,IF(R36=R37,5,0)),0)</f>
        <v>10</v>
      </c>
      <c r="U36" s="241"/>
      <c r="V36" s="241">
        <f t="shared" si="6"/>
        <v>200</v>
      </c>
      <c r="W36" s="244"/>
      <c r="Y36" s="17">
        <v>7</v>
      </c>
      <c r="Z36" s="255" t="s">
        <v>739</v>
      </c>
      <c r="AA36" s="256"/>
      <c r="AB36" s="256"/>
      <c r="AC36" s="256"/>
      <c r="AD36" s="257">
        <v>169</v>
      </c>
      <c r="AE36" s="257"/>
      <c r="AF36" s="241">
        <f>IF(AD36&gt;0,IF(AD36&gt;AD37,10,IF(AD36=AD37,5,0)),0)</f>
        <v>10</v>
      </c>
      <c r="AG36" s="241"/>
      <c r="AH36" s="241">
        <f t="shared" si="7"/>
        <v>179</v>
      </c>
      <c r="AI36" s="244"/>
      <c r="AK36" s="17">
        <v>3</v>
      </c>
      <c r="AL36" s="255" t="s">
        <v>609</v>
      </c>
      <c r="AM36" s="256"/>
      <c r="AN36" s="256"/>
      <c r="AO36" s="256"/>
      <c r="AP36" s="257">
        <v>181</v>
      </c>
      <c r="AQ36" s="257"/>
      <c r="AR36" s="241">
        <f>IF(AP36&gt;0,IF(AP36&gt;AP37,10,IF(AP36=AP37,5,0)),0)</f>
        <v>10</v>
      </c>
      <c r="AS36" s="241"/>
      <c r="AT36" s="241">
        <f t="shared" si="8"/>
        <v>191</v>
      </c>
      <c r="AU36" s="244"/>
    </row>
    <row r="37" spans="1:47" ht="13.5" thickBot="1">
      <c r="A37" s="18">
        <v>3</v>
      </c>
      <c r="B37" s="252" t="s">
        <v>609</v>
      </c>
      <c r="C37" s="253"/>
      <c r="D37" s="253"/>
      <c r="E37" s="253"/>
      <c r="F37" s="254">
        <v>224</v>
      </c>
      <c r="G37" s="254"/>
      <c r="H37" s="231">
        <f>IF(F37&gt;0,IF(F37&gt;F36,10,IF(F37=F36,5,0)),0)</f>
        <v>0</v>
      </c>
      <c r="I37" s="231"/>
      <c r="J37" s="231">
        <f t="shared" si="5"/>
        <v>224</v>
      </c>
      <c r="K37" s="235"/>
      <c r="M37" s="18">
        <v>8</v>
      </c>
      <c r="N37" s="252" t="s">
        <v>612</v>
      </c>
      <c r="O37" s="253"/>
      <c r="P37" s="253"/>
      <c r="Q37" s="253"/>
      <c r="R37" s="254">
        <v>160</v>
      </c>
      <c r="S37" s="254"/>
      <c r="T37" s="231">
        <f>IF(R37&gt;0,IF(R37&gt;R36,10,IF(R37=R36,5,0)),0)</f>
        <v>0</v>
      </c>
      <c r="U37" s="231"/>
      <c r="V37" s="231">
        <f t="shared" si="6"/>
        <v>160</v>
      </c>
      <c r="W37" s="235"/>
      <c r="Y37" s="18">
        <v>5</v>
      </c>
      <c r="Z37" s="252" t="s">
        <v>613</v>
      </c>
      <c r="AA37" s="253"/>
      <c r="AB37" s="253"/>
      <c r="AC37" s="253"/>
      <c r="AD37" s="254">
        <v>0</v>
      </c>
      <c r="AE37" s="254"/>
      <c r="AF37" s="231">
        <f>IF(AD37&gt;0,IF(AD37&gt;AD36,10,IF(AD37=AD36,5,0)),0)</f>
        <v>0</v>
      </c>
      <c r="AG37" s="231"/>
      <c r="AH37" s="231">
        <f t="shared" si="7"/>
      </c>
      <c r="AI37" s="235"/>
      <c r="AK37" s="18">
        <v>6</v>
      </c>
      <c r="AL37" s="252" t="s">
        <v>610</v>
      </c>
      <c r="AM37" s="253"/>
      <c r="AN37" s="253"/>
      <c r="AO37" s="253"/>
      <c r="AP37" s="254">
        <v>156</v>
      </c>
      <c r="AQ37" s="254"/>
      <c r="AR37" s="231">
        <f>IF(AP37&gt;0,IF(AP37&gt;AP36,10,IF(AP37=AP36,5,0)),0)</f>
        <v>0</v>
      </c>
      <c r="AS37" s="231"/>
      <c r="AT37" s="231">
        <f t="shared" si="8"/>
        <v>156</v>
      </c>
      <c r="AU37" s="235"/>
    </row>
  </sheetData>
  <sheetProtection sheet="1" objects="1" scenarios="1" selectLockedCells="1"/>
  <mergeCells count="594">
    <mergeCell ref="N17:Q17"/>
    <mergeCell ref="R17:S17"/>
    <mergeCell ref="T17:U17"/>
    <mergeCell ref="V17:W17"/>
    <mergeCell ref="N15:W15"/>
    <mergeCell ref="N16:Q16"/>
    <mergeCell ref="R16:S16"/>
    <mergeCell ref="T16:U16"/>
    <mergeCell ref="V16:W16"/>
    <mergeCell ref="N19:Q19"/>
    <mergeCell ref="R19:S19"/>
    <mergeCell ref="T19:U19"/>
    <mergeCell ref="V19:W19"/>
    <mergeCell ref="N18:Q18"/>
    <mergeCell ref="R18:S18"/>
    <mergeCell ref="T18:U18"/>
    <mergeCell ref="V18:W18"/>
    <mergeCell ref="N21:Q21"/>
    <mergeCell ref="R21:S21"/>
    <mergeCell ref="T21:U21"/>
    <mergeCell ref="V21:W21"/>
    <mergeCell ref="N20:Q20"/>
    <mergeCell ref="R20:S20"/>
    <mergeCell ref="T20:U20"/>
    <mergeCell ref="V20:W20"/>
    <mergeCell ref="N23:Q23"/>
    <mergeCell ref="R23:S23"/>
    <mergeCell ref="T23:U23"/>
    <mergeCell ref="V23:W23"/>
    <mergeCell ref="N22:Q22"/>
    <mergeCell ref="R22:S22"/>
    <mergeCell ref="T22:U22"/>
    <mergeCell ref="V22:W22"/>
    <mergeCell ref="N25:Q25"/>
    <mergeCell ref="R25:S25"/>
    <mergeCell ref="T25:U25"/>
    <mergeCell ref="V25:W25"/>
    <mergeCell ref="N24:Q24"/>
    <mergeCell ref="R24:S24"/>
    <mergeCell ref="T24:U24"/>
    <mergeCell ref="V24:W24"/>
    <mergeCell ref="Z17:AC17"/>
    <mergeCell ref="AD17:AE17"/>
    <mergeCell ref="AF17:AG17"/>
    <mergeCell ref="AH17:AI17"/>
    <mergeCell ref="Z15:AI15"/>
    <mergeCell ref="Z16:AC16"/>
    <mergeCell ref="AD16:AE16"/>
    <mergeCell ref="AF16:AG16"/>
    <mergeCell ref="AH16:AI16"/>
    <mergeCell ref="Z19:AC19"/>
    <mergeCell ref="AD19:AE19"/>
    <mergeCell ref="AF19:AG19"/>
    <mergeCell ref="AH19:AI19"/>
    <mergeCell ref="Z18:AC18"/>
    <mergeCell ref="AD18:AE18"/>
    <mergeCell ref="AF18:AG18"/>
    <mergeCell ref="AH18:AI18"/>
    <mergeCell ref="Z21:AC21"/>
    <mergeCell ref="AD21:AE21"/>
    <mergeCell ref="AF21:AG21"/>
    <mergeCell ref="AH21:AI21"/>
    <mergeCell ref="Z20:AC20"/>
    <mergeCell ref="AD20:AE20"/>
    <mergeCell ref="AF20:AG20"/>
    <mergeCell ref="AH20:AI20"/>
    <mergeCell ref="Z23:AC23"/>
    <mergeCell ref="AD23:AE23"/>
    <mergeCell ref="AF23:AG23"/>
    <mergeCell ref="AH23:AI23"/>
    <mergeCell ref="Z22:AC22"/>
    <mergeCell ref="AD22:AE22"/>
    <mergeCell ref="AF22:AG22"/>
    <mergeCell ref="AH22:AI22"/>
    <mergeCell ref="Z25:AC25"/>
    <mergeCell ref="AD25:AE25"/>
    <mergeCell ref="AF25:AG25"/>
    <mergeCell ref="AH25:AI25"/>
    <mergeCell ref="Z24:AC24"/>
    <mergeCell ref="AD24:AE24"/>
    <mergeCell ref="AF24:AG24"/>
    <mergeCell ref="AH24:AI24"/>
    <mergeCell ref="AL17:AO17"/>
    <mergeCell ref="AP17:AQ17"/>
    <mergeCell ref="AR17:AS17"/>
    <mergeCell ref="AT17:AU17"/>
    <mergeCell ref="AL15:AU15"/>
    <mergeCell ref="AL16:AO16"/>
    <mergeCell ref="AP16:AQ16"/>
    <mergeCell ref="AR16:AS16"/>
    <mergeCell ref="AT16:AU16"/>
    <mergeCell ref="AL19:AO19"/>
    <mergeCell ref="AP19:AQ19"/>
    <mergeCell ref="AR19:AS19"/>
    <mergeCell ref="AT19:AU19"/>
    <mergeCell ref="AL18:AO18"/>
    <mergeCell ref="AP18:AQ18"/>
    <mergeCell ref="AR18:AS18"/>
    <mergeCell ref="AT18:AU18"/>
    <mergeCell ref="AL21:AO21"/>
    <mergeCell ref="AP21:AQ21"/>
    <mergeCell ref="AR21:AS21"/>
    <mergeCell ref="AT21:AU21"/>
    <mergeCell ref="AL20:AO20"/>
    <mergeCell ref="AP20:AQ20"/>
    <mergeCell ref="AR20:AS20"/>
    <mergeCell ref="AT20:AU20"/>
    <mergeCell ref="AL23:AO23"/>
    <mergeCell ref="AP23:AQ23"/>
    <mergeCell ref="AR23:AS23"/>
    <mergeCell ref="AT23:AU23"/>
    <mergeCell ref="AL22:AO22"/>
    <mergeCell ref="AP22:AQ22"/>
    <mergeCell ref="AR22:AS22"/>
    <mergeCell ref="AT22:AU22"/>
    <mergeCell ref="AL25:AO25"/>
    <mergeCell ref="AP25:AQ25"/>
    <mergeCell ref="AR25:AS25"/>
    <mergeCell ref="AT25:AU25"/>
    <mergeCell ref="AL24:AO24"/>
    <mergeCell ref="AP24:AQ24"/>
    <mergeCell ref="AR24:AS24"/>
    <mergeCell ref="AT24:AU24"/>
    <mergeCell ref="B29:E29"/>
    <mergeCell ref="F29:G29"/>
    <mergeCell ref="H29:I29"/>
    <mergeCell ref="J29:K29"/>
    <mergeCell ref="B27:K27"/>
    <mergeCell ref="B28:E28"/>
    <mergeCell ref="F28:G28"/>
    <mergeCell ref="H28:I28"/>
    <mergeCell ref="J28:K28"/>
    <mergeCell ref="B31:E31"/>
    <mergeCell ref="F31:G31"/>
    <mergeCell ref="H31:I31"/>
    <mergeCell ref="J31:K31"/>
    <mergeCell ref="B30:E30"/>
    <mergeCell ref="F30:G30"/>
    <mergeCell ref="H30:I30"/>
    <mergeCell ref="J30:K30"/>
    <mergeCell ref="B33:E33"/>
    <mergeCell ref="F33:G33"/>
    <mergeCell ref="H33:I33"/>
    <mergeCell ref="J33:K33"/>
    <mergeCell ref="B32:E32"/>
    <mergeCell ref="F32:G32"/>
    <mergeCell ref="H32:I32"/>
    <mergeCell ref="J32:K32"/>
    <mergeCell ref="B35:E35"/>
    <mergeCell ref="F35:G35"/>
    <mergeCell ref="H35:I35"/>
    <mergeCell ref="J35:K35"/>
    <mergeCell ref="B34:E34"/>
    <mergeCell ref="F34:G34"/>
    <mergeCell ref="H34:I34"/>
    <mergeCell ref="J34:K34"/>
    <mergeCell ref="B37:E37"/>
    <mergeCell ref="F37:G37"/>
    <mergeCell ref="H37:I37"/>
    <mergeCell ref="J37:K37"/>
    <mergeCell ref="B36:E36"/>
    <mergeCell ref="F36:G36"/>
    <mergeCell ref="H36:I36"/>
    <mergeCell ref="J36:K36"/>
    <mergeCell ref="T29:U29"/>
    <mergeCell ref="V29:W29"/>
    <mergeCell ref="N27:W27"/>
    <mergeCell ref="N28:Q28"/>
    <mergeCell ref="R28:S28"/>
    <mergeCell ref="T28:U28"/>
    <mergeCell ref="V28:W28"/>
    <mergeCell ref="N31:Q31"/>
    <mergeCell ref="R31:S31"/>
    <mergeCell ref="T31:U31"/>
    <mergeCell ref="V31:W31"/>
    <mergeCell ref="N30:Q30"/>
    <mergeCell ref="R30:S30"/>
    <mergeCell ref="T30:U30"/>
    <mergeCell ref="V30:W30"/>
    <mergeCell ref="N33:Q33"/>
    <mergeCell ref="R33:S33"/>
    <mergeCell ref="T33:U33"/>
    <mergeCell ref="V33:W33"/>
    <mergeCell ref="N32:Q32"/>
    <mergeCell ref="R32:S32"/>
    <mergeCell ref="T32:U32"/>
    <mergeCell ref="V32:W32"/>
    <mergeCell ref="N35:Q35"/>
    <mergeCell ref="R35:S35"/>
    <mergeCell ref="T35:U35"/>
    <mergeCell ref="V35:W35"/>
    <mergeCell ref="N34:Q34"/>
    <mergeCell ref="R34:S34"/>
    <mergeCell ref="T34:U34"/>
    <mergeCell ref="V34:W34"/>
    <mergeCell ref="N37:Q37"/>
    <mergeCell ref="R37:S37"/>
    <mergeCell ref="T37:U37"/>
    <mergeCell ref="V37:W37"/>
    <mergeCell ref="N36:Q36"/>
    <mergeCell ref="R36:S36"/>
    <mergeCell ref="T36:U36"/>
    <mergeCell ref="V36:W36"/>
    <mergeCell ref="B15:K15"/>
    <mergeCell ref="Z27:AI27"/>
    <mergeCell ref="B16:E16"/>
    <mergeCell ref="F16:G16"/>
    <mergeCell ref="B25:E25"/>
    <mergeCell ref="F25:G25"/>
    <mergeCell ref="H25:I25"/>
    <mergeCell ref="J25:K25"/>
    <mergeCell ref="B23:E23"/>
    <mergeCell ref="F23:G23"/>
    <mergeCell ref="B21:E21"/>
    <mergeCell ref="F21:G21"/>
    <mergeCell ref="H21:I21"/>
    <mergeCell ref="J21:K21"/>
    <mergeCell ref="B22:E22"/>
    <mergeCell ref="F22:G22"/>
    <mergeCell ref="H22:I22"/>
    <mergeCell ref="J22:K22"/>
    <mergeCell ref="B19:E19"/>
    <mergeCell ref="F19:G19"/>
    <mergeCell ref="H19:I19"/>
    <mergeCell ref="J19:K19"/>
    <mergeCell ref="B20:E20"/>
    <mergeCell ref="F20:G20"/>
    <mergeCell ref="H20:I20"/>
    <mergeCell ref="J20:K20"/>
    <mergeCell ref="B17:E17"/>
    <mergeCell ref="F17:G17"/>
    <mergeCell ref="H17:I17"/>
    <mergeCell ref="J17:K17"/>
    <mergeCell ref="B18:E18"/>
    <mergeCell ref="F18:G18"/>
    <mergeCell ref="H18:I18"/>
    <mergeCell ref="J18:K18"/>
    <mergeCell ref="H16:I16"/>
    <mergeCell ref="J16:K16"/>
    <mergeCell ref="Z29:AC29"/>
    <mergeCell ref="AD29:AE29"/>
    <mergeCell ref="Z28:AC28"/>
    <mergeCell ref="AD28:AE28"/>
    <mergeCell ref="H23:I23"/>
    <mergeCell ref="J23:K23"/>
    <mergeCell ref="N29:Q29"/>
    <mergeCell ref="R29:S29"/>
    <mergeCell ref="Z31:AC31"/>
    <mergeCell ref="AD31:AE31"/>
    <mergeCell ref="AF31:AG31"/>
    <mergeCell ref="AH31:AI31"/>
    <mergeCell ref="AF29:AG29"/>
    <mergeCell ref="AH29:AI29"/>
    <mergeCell ref="Z30:AC30"/>
    <mergeCell ref="AD30:AE30"/>
    <mergeCell ref="AF30:AG30"/>
    <mergeCell ref="AH30:AI30"/>
    <mergeCell ref="AF33:AG33"/>
    <mergeCell ref="AH33:AI33"/>
    <mergeCell ref="Z32:AC32"/>
    <mergeCell ref="AD32:AE32"/>
    <mergeCell ref="AF32:AG32"/>
    <mergeCell ref="AH32:AI32"/>
    <mergeCell ref="Z33:AC33"/>
    <mergeCell ref="AD33:AE33"/>
    <mergeCell ref="Z35:AC35"/>
    <mergeCell ref="AD35:AE35"/>
    <mergeCell ref="AF36:AG36"/>
    <mergeCell ref="AH36:AI36"/>
    <mergeCell ref="Z34:AC34"/>
    <mergeCell ref="AD34:AE34"/>
    <mergeCell ref="AF34:AG34"/>
    <mergeCell ref="AH34:AI34"/>
    <mergeCell ref="AF35:AG35"/>
    <mergeCell ref="AH35:AI35"/>
    <mergeCell ref="B24:E24"/>
    <mergeCell ref="F24:G24"/>
    <mergeCell ref="H24:I24"/>
    <mergeCell ref="J24:K24"/>
    <mergeCell ref="AF37:AG37"/>
    <mergeCell ref="AH37:AI37"/>
    <mergeCell ref="Z36:AC36"/>
    <mergeCell ref="AD36:AE36"/>
    <mergeCell ref="Z37:AC37"/>
    <mergeCell ref="AD37:AE37"/>
    <mergeCell ref="AL29:AO29"/>
    <mergeCell ref="AP29:AQ29"/>
    <mergeCell ref="AR29:AS29"/>
    <mergeCell ref="AT29:AU29"/>
    <mergeCell ref="AL27:AU27"/>
    <mergeCell ref="AL28:AO28"/>
    <mergeCell ref="AP28:AQ28"/>
    <mergeCell ref="AR28:AS28"/>
    <mergeCell ref="AT28:AU28"/>
    <mergeCell ref="AL31:AO31"/>
    <mergeCell ref="AP31:AQ31"/>
    <mergeCell ref="AR31:AS31"/>
    <mergeCell ref="AT31:AU31"/>
    <mergeCell ref="AL30:AO30"/>
    <mergeCell ref="AP30:AQ30"/>
    <mergeCell ref="AR30:AS30"/>
    <mergeCell ref="AT30:AU30"/>
    <mergeCell ref="AL33:AO33"/>
    <mergeCell ref="AP33:AQ33"/>
    <mergeCell ref="AR33:AS33"/>
    <mergeCell ref="AT33:AU33"/>
    <mergeCell ref="AL32:AO32"/>
    <mergeCell ref="AP32:AQ32"/>
    <mergeCell ref="AR32:AS32"/>
    <mergeCell ref="AT32:AU32"/>
    <mergeCell ref="AL35:AO35"/>
    <mergeCell ref="AP35:AQ35"/>
    <mergeCell ref="AR35:AS35"/>
    <mergeCell ref="AT35:AU35"/>
    <mergeCell ref="AL34:AO34"/>
    <mergeCell ref="AP34:AQ34"/>
    <mergeCell ref="AR34:AS34"/>
    <mergeCell ref="AT34:AU34"/>
    <mergeCell ref="AL37:AO37"/>
    <mergeCell ref="AP37:AQ37"/>
    <mergeCell ref="AR37:AS37"/>
    <mergeCell ref="AT37:AU37"/>
    <mergeCell ref="AL36:AO36"/>
    <mergeCell ref="AP36:AQ36"/>
    <mergeCell ref="AR36:AS36"/>
    <mergeCell ref="AT36:AU36"/>
    <mergeCell ref="AF28:AG28"/>
    <mergeCell ref="AH28:AI28"/>
    <mergeCell ref="AX15:BG15"/>
    <mergeCell ref="AX16:BA16"/>
    <mergeCell ref="BB16:BC16"/>
    <mergeCell ref="BD16:BE16"/>
    <mergeCell ref="BF16:BG16"/>
    <mergeCell ref="AX17:BA17"/>
    <mergeCell ref="BB17:BC17"/>
    <mergeCell ref="BD17:BE17"/>
    <mergeCell ref="AX19:BA19"/>
    <mergeCell ref="BB19:BC19"/>
    <mergeCell ref="BD19:BE19"/>
    <mergeCell ref="BF19:BG19"/>
    <mergeCell ref="BF17:BG17"/>
    <mergeCell ref="AX18:BA18"/>
    <mergeCell ref="BB18:BC18"/>
    <mergeCell ref="BD18:BE18"/>
    <mergeCell ref="BF18:BG18"/>
    <mergeCell ref="AX21:BA21"/>
    <mergeCell ref="BB21:BC21"/>
    <mergeCell ref="BD21:BE21"/>
    <mergeCell ref="BF21:BG21"/>
    <mergeCell ref="AX20:BA20"/>
    <mergeCell ref="BB20:BC20"/>
    <mergeCell ref="BD20:BE20"/>
    <mergeCell ref="BF20:BG20"/>
    <mergeCell ref="AX23:BA23"/>
    <mergeCell ref="BB23:BC23"/>
    <mergeCell ref="BD23:BE23"/>
    <mergeCell ref="BF23:BG23"/>
    <mergeCell ref="AX22:BA22"/>
    <mergeCell ref="BB22:BC22"/>
    <mergeCell ref="BD22:BE22"/>
    <mergeCell ref="BF22:BG22"/>
    <mergeCell ref="AX25:BA25"/>
    <mergeCell ref="BB25:BC25"/>
    <mergeCell ref="BD25:BE25"/>
    <mergeCell ref="BF25:BG25"/>
    <mergeCell ref="AX24:BA24"/>
    <mergeCell ref="BB24:BC24"/>
    <mergeCell ref="BD24:BE24"/>
    <mergeCell ref="BF24:BG24"/>
    <mergeCell ref="BE12:BG12"/>
    <mergeCell ref="BE13:BG13"/>
    <mergeCell ref="V2:AU2"/>
    <mergeCell ref="BB2:BG2"/>
    <mergeCell ref="AV2:BA2"/>
    <mergeCell ref="BE7:BG7"/>
    <mergeCell ref="BE8:BG8"/>
    <mergeCell ref="BE9:BG9"/>
    <mergeCell ref="BE10:BG10"/>
    <mergeCell ref="BB13:BD13"/>
    <mergeCell ref="BB3:BD3"/>
    <mergeCell ref="BB5:BD5"/>
    <mergeCell ref="BB6:BD6"/>
    <mergeCell ref="BB7:BD7"/>
    <mergeCell ref="BB4:BD4"/>
    <mergeCell ref="BE3:BG3"/>
    <mergeCell ref="BE4:BG4"/>
    <mergeCell ref="BE5:BG5"/>
    <mergeCell ref="BE6:BG6"/>
    <mergeCell ref="BE11:BG11"/>
    <mergeCell ref="AZ10:BA10"/>
    <mergeCell ref="AZ11:BA11"/>
    <mergeCell ref="BB11:BD11"/>
    <mergeCell ref="BB8:BD8"/>
    <mergeCell ref="BB9:BD9"/>
    <mergeCell ref="BB10:BD10"/>
    <mergeCell ref="AZ8:BA8"/>
    <mergeCell ref="AZ9:BA9"/>
    <mergeCell ref="AZ3:BA3"/>
    <mergeCell ref="AZ4:BA4"/>
    <mergeCell ref="AZ5:BA5"/>
    <mergeCell ref="AZ6:BA6"/>
    <mergeCell ref="AZ7:BA7"/>
    <mergeCell ref="AX8:AY8"/>
    <mergeCell ref="BB12:BD12"/>
    <mergeCell ref="AX11:AY11"/>
    <mergeCell ref="AX12:AY12"/>
    <mergeCell ref="AV9:AW9"/>
    <mergeCell ref="AV10:AW10"/>
    <mergeCell ref="AX13:AY13"/>
    <mergeCell ref="AZ12:BA12"/>
    <mergeCell ref="AZ13:BA13"/>
    <mergeCell ref="AX9:AY9"/>
    <mergeCell ref="AV12:AW12"/>
    <mergeCell ref="AV13:AW13"/>
    <mergeCell ref="AX3:AY3"/>
    <mergeCell ref="AX4:AY4"/>
    <mergeCell ref="AX5:AY5"/>
    <mergeCell ref="AX6:AY6"/>
    <mergeCell ref="AX7:AY7"/>
    <mergeCell ref="AV3:AW3"/>
    <mergeCell ref="AV4:AW4"/>
    <mergeCell ref="AX10:AY10"/>
    <mergeCell ref="AV5:AW5"/>
    <mergeCell ref="AV6:AW6"/>
    <mergeCell ref="AV7:AW7"/>
    <mergeCell ref="AV8:AW8"/>
    <mergeCell ref="AV11:AW11"/>
    <mergeCell ref="AN3:AP3"/>
    <mergeCell ref="AS3:AU3"/>
    <mergeCell ref="AS5:AU5"/>
    <mergeCell ref="AS6:AU6"/>
    <mergeCell ref="AS7:AU7"/>
    <mergeCell ref="AS4:AU4"/>
    <mergeCell ref="AQ13:AR13"/>
    <mergeCell ref="AQ11:AR11"/>
    <mergeCell ref="AS9:AU9"/>
    <mergeCell ref="AS10:AU10"/>
    <mergeCell ref="AS11:AU11"/>
    <mergeCell ref="AQ4:AR4"/>
    <mergeCell ref="AS12:AU12"/>
    <mergeCell ref="AS13:AU13"/>
    <mergeCell ref="AN8:AP8"/>
    <mergeCell ref="AN10:AP10"/>
    <mergeCell ref="AN11:AP11"/>
    <mergeCell ref="AN13:AP13"/>
    <mergeCell ref="AS8:AU8"/>
    <mergeCell ref="AQ9:AR9"/>
    <mergeCell ref="AQ10:AR10"/>
    <mergeCell ref="AQ5:AR5"/>
    <mergeCell ref="AQ6:AR6"/>
    <mergeCell ref="AQ7:AR7"/>
    <mergeCell ref="AQ8:AR8"/>
    <mergeCell ref="AQ12:AR12"/>
    <mergeCell ref="AL9:AM9"/>
    <mergeCell ref="AL10:AM10"/>
    <mergeCell ref="AL11:AM11"/>
    <mergeCell ref="AL12:AM12"/>
    <mergeCell ref="AN12:AP12"/>
    <mergeCell ref="AL13:AM13"/>
    <mergeCell ref="AN4:AP4"/>
    <mergeCell ref="AN5:AP5"/>
    <mergeCell ref="AN6:AP6"/>
    <mergeCell ref="AN7:AP7"/>
    <mergeCell ref="AN9:AP9"/>
    <mergeCell ref="AJ9:AK9"/>
    <mergeCell ref="AJ10:AK10"/>
    <mergeCell ref="AJ11:AK11"/>
    <mergeCell ref="AJ12:AK12"/>
    <mergeCell ref="AJ13:AK13"/>
    <mergeCell ref="AL4:AM4"/>
    <mergeCell ref="AL5:AM5"/>
    <mergeCell ref="AL6:AM6"/>
    <mergeCell ref="AL7:AM7"/>
    <mergeCell ref="AL8:AM8"/>
    <mergeCell ref="AJ3:AK3"/>
    <mergeCell ref="AJ4:AK4"/>
    <mergeCell ref="AJ5:AK5"/>
    <mergeCell ref="AJ6:AK6"/>
    <mergeCell ref="AJ7:AK7"/>
    <mergeCell ref="AJ8:AK8"/>
    <mergeCell ref="AH8:AI8"/>
    <mergeCell ref="AH9:AI9"/>
    <mergeCell ref="AH10:AI10"/>
    <mergeCell ref="AH11:AI11"/>
    <mergeCell ref="AH12:AI12"/>
    <mergeCell ref="AH13:AI13"/>
    <mergeCell ref="AF9:AG9"/>
    <mergeCell ref="AF10:AG10"/>
    <mergeCell ref="AF11:AG11"/>
    <mergeCell ref="AF12:AG12"/>
    <mergeCell ref="AF13:AG13"/>
    <mergeCell ref="AH3:AI3"/>
    <mergeCell ref="AH4:AI4"/>
    <mergeCell ref="AH5:AI5"/>
    <mergeCell ref="AH6:AI6"/>
    <mergeCell ref="AH7:AI7"/>
    <mergeCell ref="AD9:AE9"/>
    <mergeCell ref="AD10:AE10"/>
    <mergeCell ref="AD11:AE11"/>
    <mergeCell ref="AD12:AE12"/>
    <mergeCell ref="AD13:AE13"/>
    <mergeCell ref="AF4:AG4"/>
    <mergeCell ref="AF5:AG5"/>
    <mergeCell ref="AF6:AG6"/>
    <mergeCell ref="AF7:AG7"/>
    <mergeCell ref="AF8:AG8"/>
    <mergeCell ref="AD3:AE3"/>
    <mergeCell ref="AD4:AE4"/>
    <mergeCell ref="AD5:AE5"/>
    <mergeCell ref="AD6:AE6"/>
    <mergeCell ref="AD7:AE7"/>
    <mergeCell ref="AD8:AE8"/>
    <mergeCell ref="AB8:AC8"/>
    <mergeCell ref="AB9:AC9"/>
    <mergeCell ref="AB10:AC10"/>
    <mergeCell ref="AB11:AC11"/>
    <mergeCell ref="AB12:AC12"/>
    <mergeCell ref="AB13:AC13"/>
    <mergeCell ref="Z9:AA9"/>
    <mergeCell ref="Z10:AA10"/>
    <mergeCell ref="Z11:AA11"/>
    <mergeCell ref="Z12:AA12"/>
    <mergeCell ref="Z13:AA13"/>
    <mergeCell ref="AB3:AC3"/>
    <mergeCell ref="AB4:AC4"/>
    <mergeCell ref="AB5:AC5"/>
    <mergeCell ref="AB6:AC6"/>
    <mergeCell ref="AB7:AC7"/>
    <mergeCell ref="X9:Y9"/>
    <mergeCell ref="X10:Y10"/>
    <mergeCell ref="X11:Y11"/>
    <mergeCell ref="X12:Y12"/>
    <mergeCell ref="X13:Y13"/>
    <mergeCell ref="Z4:AA4"/>
    <mergeCell ref="Z5:AA5"/>
    <mergeCell ref="Z6:AA6"/>
    <mergeCell ref="Z7:AA7"/>
    <mergeCell ref="Z8:AA8"/>
    <mergeCell ref="V10:W10"/>
    <mergeCell ref="V11:W11"/>
    <mergeCell ref="V12:W12"/>
    <mergeCell ref="V13:W13"/>
    <mergeCell ref="X3:Y3"/>
    <mergeCell ref="X4:Y4"/>
    <mergeCell ref="X5:Y5"/>
    <mergeCell ref="X6:Y6"/>
    <mergeCell ref="X7:Y7"/>
    <mergeCell ref="X8:Y8"/>
    <mergeCell ref="P13:R13"/>
    <mergeCell ref="S4:U4"/>
    <mergeCell ref="P8:R8"/>
    <mergeCell ref="V4:W4"/>
    <mergeCell ref="V3:W3"/>
    <mergeCell ref="V5:W5"/>
    <mergeCell ref="V6:W6"/>
    <mergeCell ref="V7:W7"/>
    <mergeCell ref="V8:W8"/>
    <mergeCell ref="V9:W9"/>
    <mergeCell ref="S6:U6"/>
    <mergeCell ref="S7:U7"/>
    <mergeCell ref="S8:U8"/>
    <mergeCell ref="S12:U12"/>
    <mergeCell ref="S13:U13"/>
    <mergeCell ref="P3:R3"/>
    <mergeCell ref="S2:U3"/>
    <mergeCell ref="A2:R2"/>
    <mergeCell ref="P11:R11"/>
    <mergeCell ref="P12:R12"/>
    <mergeCell ref="S9:U9"/>
    <mergeCell ref="S10:U10"/>
    <mergeCell ref="S11:U11"/>
    <mergeCell ref="P9:R9"/>
    <mergeCell ref="P10:R10"/>
    <mergeCell ref="P4:R4"/>
    <mergeCell ref="P5:R5"/>
    <mergeCell ref="P6:R6"/>
    <mergeCell ref="P7:R7"/>
    <mergeCell ref="S5:U5"/>
    <mergeCell ref="B7:O7"/>
    <mergeCell ref="B6:O6"/>
    <mergeCell ref="B8:O8"/>
    <mergeCell ref="B9:O9"/>
    <mergeCell ref="B10:O10"/>
    <mergeCell ref="B11:O11"/>
    <mergeCell ref="A1:BG1"/>
    <mergeCell ref="B12:O12"/>
    <mergeCell ref="B13:O13"/>
    <mergeCell ref="B3:O3"/>
    <mergeCell ref="Z3:AA3"/>
    <mergeCell ref="AF3:AG3"/>
    <mergeCell ref="AL3:AM3"/>
    <mergeCell ref="AQ3:AR3"/>
    <mergeCell ref="B4:O4"/>
    <mergeCell ref="B5:O5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7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G37"/>
  <sheetViews>
    <sheetView zoomScale="85" zoomScaleNormal="85" zoomScalePageLayoutView="0" workbookViewId="0" topLeftCell="A1">
      <selection activeCell="F28" sqref="F28:G28"/>
    </sheetView>
  </sheetViews>
  <sheetFormatPr defaultColWidth="11.421875" defaultRowHeight="12.75"/>
  <cols>
    <col min="1" max="1" width="3.57421875" style="0" bestFit="1" customWidth="1"/>
    <col min="2" max="4" width="3.00390625" style="0" customWidth="1"/>
    <col min="5" max="5" width="5.00390625" style="0" customWidth="1"/>
    <col min="6" max="63" width="3.00390625" style="0" customWidth="1"/>
  </cols>
  <sheetData>
    <row r="1" spans="1:59" ht="60.75" customHeight="1" thickBot="1">
      <c r="A1" s="185" t="s">
        <v>750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7"/>
    </row>
    <row r="2" spans="1:59" ht="12.75">
      <c r="A2" s="217" t="s">
        <v>33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  <c r="S2" s="215" t="s">
        <v>27</v>
      </c>
      <c r="T2" s="215"/>
      <c r="U2" s="215"/>
      <c r="V2" s="217" t="s">
        <v>1</v>
      </c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9"/>
      <c r="AV2" s="218" t="s">
        <v>37</v>
      </c>
      <c r="AW2" s="218"/>
      <c r="AX2" s="218"/>
      <c r="AY2" s="218"/>
      <c r="AZ2" s="218"/>
      <c r="BA2" s="219"/>
      <c r="BB2" s="217" t="s">
        <v>36</v>
      </c>
      <c r="BC2" s="218"/>
      <c r="BD2" s="218"/>
      <c r="BE2" s="218"/>
      <c r="BF2" s="218"/>
      <c r="BG2" s="219"/>
    </row>
    <row r="3" spans="1:59" s="11" customFormat="1" ht="13.5" thickBot="1">
      <c r="A3" s="16" t="s">
        <v>32</v>
      </c>
      <c r="B3" s="194" t="s">
        <v>34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213" t="s">
        <v>28</v>
      </c>
      <c r="Q3" s="213"/>
      <c r="R3" s="214"/>
      <c r="S3" s="216"/>
      <c r="T3" s="216"/>
      <c r="U3" s="216"/>
      <c r="V3" s="227" t="s">
        <v>3</v>
      </c>
      <c r="W3" s="197"/>
      <c r="X3" s="197" t="s">
        <v>4</v>
      </c>
      <c r="Y3" s="197"/>
      <c r="Z3" s="197" t="s">
        <v>5</v>
      </c>
      <c r="AA3" s="197"/>
      <c r="AB3" s="197" t="s">
        <v>6</v>
      </c>
      <c r="AC3" s="197"/>
      <c r="AD3" s="197" t="s">
        <v>7</v>
      </c>
      <c r="AE3" s="197"/>
      <c r="AF3" s="197" t="s">
        <v>8</v>
      </c>
      <c r="AG3" s="197"/>
      <c r="AH3" s="197" t="s">
        <v>15</v>
      </c>
      <c r="AI3" s="197"/>
      <c r="AJ3" s="197" t="s">
        <v>16</v>
      </c>
      <c r="AK3" s="197"/>
      <c r="AL3" s="197" t="s">
        <v>31</v>
      </c>
      <c r="AM3" s="198"/>
      <c r="AN3" s="197" t="s">
        <v>30</v>
      </c>
      <c r="AO3" s="197"/>
      <c r="AP3" s="197"/>
      <c r="AQ3" s="197" t="s">
        <v>29</v>
      </c>
      <c r="AR3" s="197"/>
      <c r="AS3" s="197" t="s">
        <v>9</v>
      </c>
      <c r="AT3" s="197"/>
      <c r="AU3" s="238"/>
      <c r="AV3" s="196" t="s">
        <v>35</v>
      </c>
      <c r="AW3" s="213"/>
      <c r="AX3" s="213" t="s">
        <v>11</v>
      </c>
      <c r="AY3" s="213"/>
      <c r="AZ3" s="213" t="s">
        <v>12</v>
      </c>
      <c r="BA3" s="214"/>
      <c r="BB3" s="247" t="s">
        <v>1</v>
      </c>
      <c r="BC3" s="213"/>
      <c r="BD3" s="213"/>
      <c r="BE3" s="213" t="s">
        <v>14</v>
      </c>
      <c r="BF3" s="213"/>
      <c r="BG3" s="214"/>
    </row>
    <row r="4" spans="1:59" ht="12.75">
      <c r="A4" s="22">
        <v>6</v>
      </c>
      <c r="B4" s="199" t="s">
        <v>597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  <c r="P4" s="207">
        <v>4091</v>
      </c>
      <c r="Q4" s="208"/>
      <c r="R4" s="209"/>
      <c r="S4" s="222">
        <v>1632</v>
      </c>
      <c r="T4" s="223"/>
      <c r="U4" s="224"/>
      <c r="V4" s="225">
        <v>244</v>
      </c>
      <c r="W4" s="226"/>
      <c r="X4" s="226">
        <v>227</v>
      </c>
      <c r="Y4" s="226"/>
      <c r="Z4" s="226">
        <v>192</v>
      </c>
      <c r="AA4" s="226"/>
      <c r="AB4" s="226">
        <v>222</v>
      </c>
      <c r="AC4" s="226"/>
      <c r="AD4" s="226">
        <v>207</v>
      </c>
      <c r="AE4" s="226"/>
      <c r="AF4" s="226">
        <v>235</v>
      </c>
      <c r="AG4" s="226"/>
      <c r="AH4" s="226">
        <v>236</v>
      </c>
      <c r="AI4" s="226"/>
      <c r="AJ4" s="226">
        <v>191</v>
      </c>
      <c r="AK4" s="226"/>
      <c r="AL4" s="226">
        <v>246</v>
      </c>
      <c r="AM4" s="232"/>
      <c r="AN4" s="226">
        <v>2000</v>
      </c>
      <c r="AO4" s="226"/>
      <c r="AP4" s="226"/>
      <c r="AQ4" s="226">
        <v>70</v>
      </c>
      <c r="AR4" s="226"/>
      <c r="AS4" s="226">
        <v>2070</v>
      </c>
      <c r="AT4" s="226"/>
      <c r="AU4" s="237"/>
      <c r="AV4" s="242">
        <v>246</v>
      </c>
      <c r="AW4" s="241"/>
      <c r="AX4" s="241">
        <v>191</v>
      </c>
      <c r="AY4" s="241"/>
      <c r="AZ4" s="241">
        <v>55</v>
      </c>
      <c r="BA4" s="244"/>
      <c r="BB4" s="225">
        <v>3702</v>
      </c>
      <c r="BC4" s="226"/>
      <c r="BD4" s="226"/>
      <c r="BE4" s="248">
        <v>213.64705882352942</v>
      </c>
      <c r="BF4" s="248"/>
      <c r="BG4" s="249"/>
    </row>
    <row r="5" spans="1:59" ht="12.75">
      <c r="A5" s="20">
        <v>2</v>
      </c>
      <c r="B5" s="188" t="s">
        <v>741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0"/>
      <c r="P5" s="205">
        <v>30635</v>
      </c>
      <c r="Q5" s="203"/>
      <c r="R5" s="206"/>
      <c r="S5" s="202">
        <v>1751</v>
      </c>
      <c r="T5" s="203"/>
      <c r="U5" s="204"/>
      <c r="V5" s="228">
        <v>182</v>
      </c>
      <c r="W5" s="229"/>
      <c r="X5" s="229">
        <v>218</v>
      </c>
      <c r="Y5" s="229"/>
      <c r="Z5" s="229">
        <v>222</v>
      </c>
      <c r="AA5" s="229"/>
      <c r="AB5" s="229">
        <v>223</v>
      </c>
      <c r="AC5" s="229"/>
      <c r="AD5" s="229">
        <v>224</v>
      </c>
      <c r="AE5" s="229"/>
      <c r="AF5" s="229">
        <v>205</v>
      </c>
      <c r="AG5" s="229"/>
      <c r="AH5" s="229">
        <v>169</v>
      </c>
      <c r="AI5" s="229"/>
      <c r="AJ5" s="229">
        <v>225</v>
      </c>
      <c r="AK5" s="229"/>
      <c r="AL5" s="229">
        <v>184</v>
      </c>
      <c r="AM5" s="233"/>
      <c r="AN5" s="229">
        <v>1852</v>
      </c>
      <c r="AO5" s="229"/>
      <c r="AP5" s="229"/>
      <c r="AQ5" s="229">
        <v>60</v>
      </c>
      <c r="AR5" s="229"/>
      <c r="AS5" s="229">
        <v>1912</v>
      </c>
      <c r="AT5" s="229"/>
      <c r="AU5" s="236"/>
      <c r="AV5" s="225">
        <v>225</v>
      </c>
      <c r="AW5" s="226"/>
      <c r="AX5" s="226">
        <v>169</v>
      </c>
      <c r="AY5" s="226"/>
      <c r="AZ5" s="226">
        <v>56</v>
      </c>
      <c r="BA5" s="237"/>
      <c r="BB5" s="228">
        <v>3663</v>
      </c>
      <c r="BC5" s="229"/>
      <c r="BD5" s="229"/>
      <c r="BE5" s="245">
        <v>211.94117647058823</v>
      </c>
      <c r="BF5" s="245"/>
      <c r="BG5" s="246"/>
    </row>
    <row r="6" spans="1:59" ht="12.75">
      <c r="A6" s="20">
        <v>4</v>
      </c>
      <c r="B6" s="188" t="s">
        <v>598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  <c r="P6" s="205">
        <v>4321</v>
      </c>
      <c r="Q6" s="203"/>
      <c r="R6" s="206"/>
      <c r="S6" s="202">
        <v>1687</v>
      </c>
      <c r="T6" s="203"/>
      <c r="U6" s="204"/>
      <c r="V6" s="228">
        <v>196</v>
      </c>
      <c r="W6" s="229"/>
      <c r="X6" s="229">
        <v>178</v>
      </c>
      <c r="Y6" s="229"/>
      <c r="Z6" s="229">
        <v>181</v>
      </c>
      <c r="AA6" s="229"/>
      <c r="AB6" s="229">
        <v>210</v>
      </c>
      <c r="AC6" s="229"/>
      <c r="AD6" s="229">
        <v>206</v>
      </c>
      <c r="AE6" s="229"/>
      <c r="AF6" s="229">
        <v>237</v>
      </c>
      <c r="AG6" s="229"/>
      <c r="AH6" s="229">
        <v>223</v>
      </c>
      <c r="AI6" s="229"/>
      <c r="AJ6" s="229">
        <v>249</v>
      </c>
      <c r="AK6" s="229"/>
      <c r="AL6" s="229">
        <v>200</v>
      </c>
      <c r="AM6" s="233"/>
      <c r="AN6" s="229">
        <v>1880</v>
      </c>
      <c r="AO6" s="229"/>
      <c r="AP6" s="229"/>
      <c r="AQ6" s="229">
        <v>75</v>
      </c>
      <c r="AR6" s="229"/>
      <c r="AS6" s="229">
        <v>1955</v>
      </c>
      <c r="AT6" s="229"/>
      <c r="AU6" s="236"/>
      <c r="AV6" s="225">
        <v>249</v>
      </c>
      <c r="AW6" s="226"/>
      <c r="AX6" s="226">
        <v>178</v>
      </c>
      <c r="AY6" s="226"/>
      <c r="AZ6" s="226">
        <v>71</v>
      </c>
      <c r="BA6" s="237"/>
      <c r="BB6" s="228">
        <v>3642</v>
      </c>
      <c r="BC6" s="229"/>
      <c r="BD6" s="229"/>
      <c r="BE6" s="245">
        <v>209.8235294117647</v>
      </c>
      <c r="BF6" s="245"/>
      <c r="BG6" s="246"/>
    </row>
    <row r="7" spans="1:59" ht="12.75">
      <c r="A7" s="20">
        <v>3</v>
      </c>
      <c r="B7" s="188" t="s">
        <v>604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/>
      <c r="P7" s="205">
        <v>15992</v>
      </c>
      <c r="Q7" s="203"/>
      <c r="R7" s="206"/>
      <c r="S7" s="202">
        <v>1692</v>
      </c>
      <c r="T7" s="203"/>
      <c r="U7" s="204"/>
      <c r="V7" s="228">
        <v>196</v>
      </c>
      <c r="W7" s="229"/>
      <c r="X7" s="229">
        <v>224</v>
      </c>
      <c r="Y7" s="229"/>
      <c r="Z7" s="229">
        <v>172</v>
      </c>
      <c r="AA7" s="229"/>
      <c r="AB7" s="229">
        <v>223</v>
      </c>
      <c r="AC7" s="229"/>
      <c r="AD7" s="229">
        <v>234</v>
      </c>
      <c r="AE7" s="229"/>
      <c r="AF7" s="229">
        <v>203</v>
      </c>
      <c r="AG7" s="229"/>
      <c r="AH7" s="229">
        <v>209</v>
      </c>
      <c r="AI7" s="229"/>
      <c r="AJ7" s="229">
        <v>185</v>
      </c>
      <c r="AK7" s="229"/>
      <c r="AL7" s="229">
        <v>192</v>
      </c>
      <c r="AM7" s="233"/>
      <c r="AN7" s="229">
        <v>1838</v>
      </c>
      <c r="AO7" s="229"/>
      <c r="AP7" s="229"/>
      <c r="AQ7" s="229">
        <v>45</v>
      </c>
      <c r="AR7" s="229"/>
      <c r="AS7" s="229">
        <v>1883</v>
      </c>
      <c r="AT7" s="229"/>
      <c r="AU7" s="236"/>
      <c r="AV7" s="225">
        <v>234</v>
      </c>
      <c r="AW7" s="226"/>
      <c r="AX7" s="226">
        <v>172</v>
      </c>
      <c r="AY7" s="226"/>
      <c r="AZ7" s="226">
        <v>62</v>
      </c>
      <c r="BA7" s="237"/>
      <c r="BB7" s="228">
        <v>3575</v>
      </c>
      <c r="BC7" s="229"/>
      <c r="BD7" s="229"/>
      <c r="BE7" s="245">
        <v>207.64705882352942</v>
      </c>
      <c r="BF7" s="245"/>
      <c r="BG7" s="246"/>
    </row>
    <row r="8" spans="1:59" ht="12.75">
      <c r="A8" s="20">
        <v>5</v>
      </c>
      <c r="B8" s="188" t="s">
        <v>744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205">
        <v>2711</v>
      </c>
      <c r="Q8" s="203"/>
      <c r="R8" s="206"/>
      <c r="S8" s="202">
        <v>1685</v>
      </c>
      <c r="T8" s="203"/>
      <c r="U8" s="204"/>
      <c r="V8" s="228">
        <v>144</v>
      </c>
      <c r="W8" s="229"/>
      <c r="X8" s="229">
        <v>222</v>
      </c>
      <c r="Y8" s="229"/>
      <c r="Z8" s="229">
        <v>195</v>
      </c>
      <c r="AA8" s="229"/>
      <c r="AB8" s="229">
        <v>242</v>
      </c>
      <c r="AC8" s="229"/>
      <c r="AD8" s="229">
        <v>161</v>
      </c>
      <c r="AE8" s="229"/>
      <c r="AF8" s="229">
        <v>209</v>
      </c>
      <c r="AG8" s="229"/>
      <c r="AH8" s="229">
        <v>172</v>
      </c>
      <c r="AI8" s="229"/>
      <c r="AJ8" s="229">
        <v>201</v>
      </c>
      <c r="AK8" s="229"/>
      <c r="AL8" s="229">
        <v>201</v>
      </c>
      <c r="AM8" s="233"/>
      <c r="AN8" s="229">
        <v>1747</v>
      </c>
      <c r="AO8" s="229"/>
      <c r="AP8" s="229"/>
      <c r="AQ8" s="229">
        <v>60</v>
      </c>
      <c r="AR8" s="229"/>
      <c r="AS8" s="229">
        <v>1807</v>
      </c>
      <c r="AT8" s="229"/>
      <c r="AU8" s="236"/>
      <c r="AV8" s="225">
        <v>242</v>
      </c>
      <c r="AW8" s="226"/>
      <c r="AX8" s="226">
        <v>161</v>
      </c>
      <c r="AY8" s="226"/>
      <c r="AZ8" s="226">
        <v>81</v>
      </c>
      <c r="BA8" s="237"/>
      <c r="BB8" s="228">
        <v>3492</v>
      </c>
      <c r="BC8" s="229"/>
      <c r="BD8" s="229"/>
      <c r="BE8" s="245">
        <v>201.88235294117646</v>
      </c>
      <c r="BF8" s="245"/>
      <c r="BG8" s="246"/>
    </row>
    <row r="9" spans="1:59" ht="12.75">
      <c r="A9" s="20">
        <v>8</v>
      </c>
      <c r="B9" s="188" t="s">
        <v>599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  <c r="P9" s="205">
        <v>2947</v>
      </c>
      <c r="Q9" s="203"/>
      <c r="R9" s="206"/>
      <c r="S9" s="202">
        <v>1621</v>
      </c>
      <c r="T9" s="203"/>
      <c r="U9" s="204"/>
      <c r="V9" s="228">
        <v>193</v>
      </c>
      <c r="W9" s="229"/>
      <c r="X9" s="229">
        <v>166</v>
      </c>
      <c r="Y9" s="229"/>
      <c r="Z9" s="229">
        <v>204</v>
      </c>
      <c r="AA9" s="229"/>
      <c r="AB9" s="229">
        <v>210</v>
      </c>
      <c r="AC9" s="229"/>
      <c r="AD9" s="229">
        <v>174</v>
      </c>
      <c r="AE9" s="229"/>
      <c r="AF9" s="229">
        <v>200</v>
      </c>
      <c r="AG9" s="229"/>
      <c r="AH9" s="229">
        <v>223</v>
      </c>
      <c r="AI9" s="229"/>
      <c r="AJ9" s="229">
        <v>197</v>
      </c>
      <c r="AK9" s="229"/>
      <c r="AL9" s="229">
        <v>237</v>
      </c>
      <c r="AM9" s="233"/>
      <c r="AN9" s="229">
        <v>1804</v>
      </c>
      <c r="AO9" s="229"/>
      <c r="AP9" s="229"/>
      <c r="AQ9" s="229">
        <v>30</v>
      </c>
      <c r="AR9" s="229"/>
      <c r="AS9" s="229">
        <v>1834</v>
      </c>
      <c r="AT9" s="229"/>
      <c r="AU9" s="236"/>
      <c r="AV9" s="225">
        <v>237</v>
      </c>
      <c r="AW9" s="226"/>
      <c r="AX9" s="226">
        <v>166</v>
      </c>
      <c r="AY9" s="226"/>
      <c r="AZ9" s="226">
        <v>71</v>
      </c>
      <c r="BA9" s="237"/>
      <c r="BB9" s="228">
        <v>3455</v>
      </c>
      <c r="BC9" s="229"/>
      <c r="BD9" s="229"/>
      <c r="BE9" s="245">
        <v>201.47058823529412</v>
      </c>
      <c r="BF9" s="245"/>
      <c r="BG9" s="246"/>
    </row>
    <row r="10" spans="1:59" ht="12.75">
      <c r="A10" s="20">
        <v>1</v>
      </c>
      <c r="B10" s="188" t="s">
        <v>745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0"/>
      <c r="P10" s="205">
        <v>2866</v>
      </c>
      <c r="Q10" s="203"/>
      <c r="R10" s="206"/>
      <c r="S10" s="202">
        <v>1758</v>
      </c>
      <c r="T10" s="203"/>
      <c r="U10" s="204"/>
      <c r="V10" s="228">
        <v>167</v>
      </c>
      <c r="W10" s="229"/>
      <c r="X10" s="229">
        <v>192</v>
      </c>
      <c r="Y10" s="229"/>
      <c r="Z10" s="229">
        <v>174</v>
      </c>
      <c r="AA10" s="229"/>
      <c r="AB10" s="229">
        <v>158</v>
      </c>
      <c r="AC10" s="229"/>
      <c r="AD10" s="229">
        <v>168</v>
      </c>
      <c r="AE10" s="229"/>
      <c r="AF10" s="229">
        <v>171</v>
      </c>
      <c r="AG10" s="229"/>
      <c r="AH10" s="229">
        <v>215</v>
      </c>
      <c r="AI10" s="229"/>
      <c r="AJ10" s="229">
        <v>212</v>
      </c>
      <c r="AK10" s="229"/>
      <c r="AL10" s="229">
        <v>204</v>
      </c>
      <c r="AM10" s="233"/>
      <c r="AN10" s="229">
        <v>1661</v>
      </c>
      <c r="AO10" s="229"/>
      <c r="AP10" s="229"/>
      <c r="AQ10" s="229">
        <v>20</v>
      </c>
      <c r="AR10" s="229"/>
      <c r="AS10" s="229">
        <v>1681</v>
      </c>
      <c r="AT10" s="229"/>
      <c r="AU10" s="236"/>
      <c r="AV10" s="225">
        <v>215</v>
      </c>
      <c r="AW10" s="226"/>
      <c r="AX10" s="226">
        <v>158</v>
      </c>
      <c r="AY10" s="226"/>
      <c r="AZ10" s="226">
        <v>57</v>
      </c>
      <c r="BA10" s="237"/>
      <c r="BB10" s="228">
        <v>3439</v>
      </c>
      <c r="BC10" s="229"/>
      <c r="BD10" s="229"/>
      <c r="BE10" s="245">
        <v>201.11764705882354</v>
      </c>
      <c r="BF10" s="245"/>
      <c r="BG10" s="246"/>
    </row>
    <row r="11" spans="1:59" ht="12.75">
      <c r="A11" s="20">
        <v>7</v>
      </c>
      <c r="B11" s="188" t="s">
        <v>602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205">
        <v>8311</v>
      </c>
      <c r="Q11" s="203"/>
      <c r="R11" s="206"/>
      <c r="S11" s="202">
        <v>1630</v>
      </c>
      <c r="T11" s="203"/>
      <c r="U11" s="204"/>
      <c r="V11" s="228">
        <v>162</v>
      </c>
      <c r="W11" s="229"/>
      <c r="X11" s="229">
        <v>195</v>
      </c>
      <c r="Y11" s="229"/>
      <c r="Z11" s="229">
        <v>141</v>
      </c>
      <c r="AA11" s="229"/>
      <c r="AB11" s="229">
        <v>202</v>
      </c>
      <c r="AC11" s="229"/>
      <c r="AD11" s="229">
        <v>194</v>
      </c>
      <c r="AE11" s="229"/>
      <c r="AF11" s="229">
        <v>216</v>
      </c>
      <c r="AG11" s="229"/>
      <c r="AH11" s="229">
        <v>191</v>
      </c>
      <c r="AI11" s="229"/>
      <c r="AJ11" s="229">
        <v>183</v>
      </c>
      <c r="AK11" s="229"/>
      <c r="AL11" s="229">
        <v>181</v>
      </c>
      <c r="AM11" s="233"/>
      <c r="AN11" s="229">
        <v>1665</v>
      </c>
      <c r="AO11" s="229"/>
      <c r="AP11" s="229"/>
      <c r="AQ11" s="229">
        <v>30</v>
      </c>
      <c r="AR11" s="229"/>
      <c r="AS11" s="229">
        <v>1695</v>
      </c>
      <c r="AT11" s="229"/>
      <c r="AU11" s="236"/>
      <c r="AV11" s="225">
        <v>216</v>
      </c>
      <c r="AW11" s="226"/>
      <c r="AX11" s="226">
        <v>141</v>
      </c>
      <c r="AY11" s="226"/>
      <c r="AZ11" s="226">
        <v>75</v>
      </c>
      <c r="BA11" s="237"/>
      <c r="BB11" s="228">
        <v>3325</v>
      </c>
      <c r="BC11" s="229"/>
      <c r="BD11" s="229"/>
      <c r="BE11" s="245">
        <v>193.8235294117647</v>
      </c>
      <c r="BF11" s="245"/>
      <c r="BG11" s="246"/>
    </row>
    <row r="12" spans="1:59" ht="12.75">
      <c r="A12" s="20">
        <v>9</v>
      </c>
      <c r="B12" s="188" t="s">
        <v>747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0"/>
      <c r="P12" s="205">
        <v>8289</v>
      </c>
      <c r="Q12" s="203"/>
      <c r="R12" s="206"/>
      <c r="S12" s="202">
        <v>1606</v>
      </c>
      <c r="T12" s="203"/>
      <c r="U12" s="204"/>
      <c r="V12" s="228">
        <v>176</v>
      </c>
      <c r="W12" s="229"/>
      <c r="X12" s="229">
        <v>195</v>
      </c>
      <c r="Y12" s="229"/>
      <c r="Z12" s="229">
        <v>212</v>
      </c>
      <c r="AA12" s="229"/>
      <c r="AB12" s="229">
        <v>258</v>
      </c>
      <c r="AC12" s="229"/>
      <c r="AD12" s="229">
        <v>142</v>
      </c>
      <c r="AE12" s="229"/>
      <c r="AF12" s="229">
        <v>183</v>
      </c>
      <c r="AG12" s="229"/>
      <c r="AH12" s="229">
        <v>150</v>
      </c>
      <c r="AI12" s="229"/>
      <c r="AJ12" s="229">
        <v>187</v>
      </c>
      <c r="AK12" s="229"/>
      <c r="AL12" s="229">
        <v>182</v>
      </c>
      <c r="AM12" s="233"/>
      <c r="AN12" s="229">
        <v>1685</v>
      </c>
      <c r="AO12" s="229"/>
      <c r="AP12" s="229"/>
      <c r="AQ12" s="229">
        <v>30</v>
      </c>
      <c r="AR12" s="229"/>
      <c r="AS12" s="229">
        <v>1715</v>
      </c>
      <c r="AT12" s="229"/>
      <c r="AU12" s="236"/>
      <c r="AV12" s="225">
        <v>258</v>
      </c>
      <c r="AW12" s="226"/>
      <c r="AX12" s="226">
        <v>142</v>
      </c>
      <c r="AY12" s="226"/>
      <c r="AZ12" s="226">
        <v>116</v>
      </c>
      <c r="BA12" s="237"/>
      <c r="BB12" s="228">
        <v>3321</v>
      </c>
      <c r="BC12" s="229"/>
      <c r="BD12" s="229"/>
      <c r="BE12" s="245">
        <v>193.58823529411765</v>
      </c>
      <c r="BF12" s="245"/>
      <c r="BG12" s="246"/>
    </row>
    <row r="13" spans="1:59" ht="13.5" thickBot="1">
      <c r="A13" s="21">
        <v>10</v>
      </c>
      <c r="B13" s="191" t="s">
        <v>600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3"/>
      <c r="P13" s="220">
        <v>2964</v>
      </c>
      <c r="Q13" s="211"/>
      <c r="R13" s="221"/>
      <c r="S13" s="210">
        <v>1564</v>
      </c>
      <c r="T13" s="211"/>
      <c r="U13" s="212"/>
      <c r="V13" s="230">
        <v>237</v>
      </c>
      <c r="W13" s="231"/>
      <c r="X13" s="231">
        <v>169</v>
      </c>
      <c r="Y13" s="231"/>
      <c r="Z13" s="231">
        <v>183</v>
      </c>
      <c r="AA13" s="231"/>
      <c r="AB13" s="231">
        <v>187</v>
      </c>
      <c r="AC13" s="231"/>
      <c r="AD13" s="231">
        <v>172</v>
      </c>
      <c r="AE13" s="231"/>
      <c r="AF13" s="231">
        <v>210</v>
      </c>
      <c r="AG13" s="231"/>
      <c r="AH13" s="231">
        <v>213</v>
      </c>
      <c r="AI13" s="231"/>
      <c r="AJ13" s="231">
        <v>192</v>
      </c>
      <c r="AK13" s="231"/>
      <c r="AL13" s="231">
        <v>163</v>
      </c>
      <c r="AM13" s="234"/>
      <c r="AN13" s="231">
        <v>1726</v>
      </c>
      <c r="AO13" s="231"/>
      <c r="AP13" s="231"/>
      <c r="AQ13" s="231">
        <v>30</v>
      </c>
      <c r="AR13" s="231"/>
      <c r="AS13" s="231">
        <v>1756</v>
      </c>
      <c r="AT13" s="231"/>
      <c r="AU13" s="235"/>
      <c r="AV13" s="239">
        <v>237</v>
      </c>
      <c r="AW13" s="240"/>
      <c r="AX13" s="240">
        <v>163</v>
      </c>
      <c r="AY13" s="240"/>
      <c r="AZ13" s="240">
        <v>74</v>
      </c>
      <c r="BA13" s="243"/>
      <c r="BB13" s="230">
        <v>3320</v>
      </c>
      <c r="BC13" s="231"/>
      <c r="BD13" s="231"/>
      <c r="BE13" s="250">
        <v>193.52941176470588</v>
      </c>
      <c r="BF13" s="250"/>
      <c r="BG13" s="251"/>
    </row>
    <row r="14" ht="13.5" thickBot="1"/>
    <row r="15" spans="2:59" ht="13.5" thickBot="1">
      <c r="B15" s="262" t="s">
        <v>38</v>
      </c>
      <c r="C15" s="263"/>
      <c r="D15" s="263"/>
      <c r="E15" s="263"/>
      <c r="F15" s="263"/>
      <c r="G15" s="263"/>
      <c r="H15" s="263"/>
      <c r="I15" s="263"/>
      <c r="J15" s="263"/>
      <c r="K15" s="264"/>
      <c r="N15" s="258" t="s">
        <v>39</v>
      </c>
      <c r="O15" s="259"/>
      <c r="P15" s="259"/>
      <c r="Q15" s="259"/>
      <c r="R15" s="259"/>
      <c r="S15" s="259"/>
      <c r="T15" s="259"/>
      <c r="U15" s="259"/>
      <c r="V15" s="259"/>
      <c r="W15" s="260"/>
      <c r="Z15" s="258" t="s">
        <v>40</v>
      </c>
      <c r="AA15" s="259"/>
      <c r="AB15" s="259"/>
      <c r="AC15" s="259"/>
      <c r="AD15" s="259"/>
      <c r="AE15" s="259"/>
      <c r="AF15" s="259"/>
      <c r="AG15" s="259"/>
      <c r="AH15" s="259"/>
      <c r="AI15" s="260"/>
      <c r="AL15" s="258" t="s">
        <v>41</v>
      </c>
      <c r="AM15" s="259"/>
      <c r="AN15" s="259"/>
      <c r="AO15" s="259"/>
      <c r="AP15" s="259"/>
      <c r="AQ15" s="259"/>
      <c r="AR15" s="259"/>
      <c r="AS15" s="259"/>
      <c r="AT15" s="259"/>
      <c r="AU15" s="260"/>
      <c r="AX15" s="258" t="s">
        <v>42</v>
      </c>
      <c r="AY15" s="259"/>
      <c r="AZ15" s="259"/>
      <c r="BA15" s="259"/>
      <c r="BB15" s="259"/>
      <c r="BC15" s="259"/>
      <c r="BD15" s="259"/>
      <c r="BE15" s="259"/>
      <c r="BF15" s="259"/>
      <c r="BG15" s="260"/>
    </row>
    <row r="16" spans="1:59" ht="12.75">
      <c r="A16" s="19">
        <v>1</v>
      </c>
      <c r="B16" s="255" t="s">
        <v>745</v>
      </c>
      <c r="C16" s="256"/>
      <c r="D16" s="256"/>
      <c r="E16" s="256"/>
      <c r="F16" s="257">
        <v>167</v>
      </c>
      <c r="G16" s="257"/>
      <c r="H16" s="241">
        <f>IF(F16&gt;0,IF(F16&gt;F17,10,IF(F16=F17,5,0)),0)</f>
        <v>0</v>
      </c>
      <c r="I16" s="241"/>
      <c r="J16" s="241">
        <f aca="true" t="shared" si="0" ref="J16:J25">IF(F16&gt;0,F16+H16,"")</f>
        <v>167</v>
      </c>
      <c r="K16" s="244"/>
      <c r="M16" s="17">
        <v>7</v>
      </c>
      <c r="N16" s="255" t="s">
        <v>602</v>
      </c>
      <c r="O16" s="256"/>
      <c r="P16" s="256"/>
      <c r="Q16" s="256"/>
      <c r="R16" s="257">
        <v>195</v>
      </c>
      <c r="S16" s="257"/>
      <c r="T16" s="241">
        <f>IF(R16&gt;0,IF(R16&gt;R17,10,IF(R16=R17,5,0)),0)</f>
        <v>0</v>
      </c>
      <c r="U16" s="241"/>
      <c r="V16" s="241">
        <f>IF(R16&gt;0,R16+T16,"")</f>
        <v>195</v>
      </c>
      <c r="W16" s="244"/>
      <c r="Y16" s="17">
        <v>4</v>
      </c>
      <c r="Z16" s="255" t="s">
        <v>598</v>
      </c>
      <c r="AA16" s="256"/>
      <c r="AB16" s="256"/>
      <c r="AC16" s="256"/>
      <c r="AD16" s="257">
        <v>181</v>
      </c>
      <c r="AE16" s="257"/>
      <c r="AF16" s="241">
        <f>IF(AD16&gt;0,IF(AD16&gt;AD17,10,IF(AD16=AD17,5,0)),0)</f>
        <v>0</v>
      </c>
      <c r="AG16" s="241"/>
      <c r="AH16" s="241">
        <f aca="true" t="shared" si="1" ref="AH16:AH25">IF(AD16&gt;0,AD16+AF16,"")</f>
        <v>181</v>
      </c>
      <c r="AI16" s="244"/>
      <c r="AK16" s="17">
        <v>9</v>
      </c>
      <c r="AL16" s="255" t="s">
        <v>747</v>
      </c>
      <c r="AM16" s="256"/>
      <c r="AN16" s="256"/>
      <c r="AO16" s="256"/>
      <c r="AP16" s="257">
        <v>258</v>
      </c>
      <c r="AQ16" s="257"/>
      <c r="AR16" s="241">
        <f>IF(AP16&gt;0,IF(AP16&gt;AP17,10,IF(AP16=AP17,5,0)),0)</f>
        <v>10</v>
      </c>
      <c r="AS16" s="241"/>
      <c r="AT16" s="241">
        <f aca="true" t="shared" si="2" ref="AT16:AT25">IF(AP16&gt;0,AP16+AR16,"")</f>
        <v>268</v>
      </c>
      <c r="AU16" s="244"/>
      <c r="AW16" s="17">
        <v>10</v>
      </c>
      <c r="AX16" s="255" t="s">
        <v>600</v>
      </c>
      <c r="AY16" s="256"/>
      <c r="AZ16" s="256"/>
      <c r="BA16" s="256"/>
      <c r="BB16" s="257">
        <v>172</v>
      </c>
      <c r="BC16" s="257"/>
      <c r="BD16" s="241">
        <f>IF(BB16&gt;0,IF(BB16&gt;BB17,10,IF(BB16=BB17,5,0)),0)</f>
        <v>0</v>
      </c>
      <c r="BE16" s="241"/>
      <c r="BF16" s="241">
        <f aca="true" t="shared" si="3" ref="BF16:BF25">IF(BB16&gt;0,BB16+BD16,"")</f>
        <v>172</v>
      </c>
      <c r="BG16" s="244"/>
    </row>
    <row r="17" spans="1:59" ht="13.5" thickBot="1">
      <c r="A17" s="21">
        <v>2</v>
      </c>
      <c r="B17" s="252" t="s">
        <v>741</v>
      </c>
      <c r="C17" s="253"/>
      <c r="D17" s="253"/>
      <c r="E17" s="253"/>
      <c r="F17" s="254">
        <v>182</v>
      </c>
      <c r="G17" s="254"/>
      <c r="H17" s="261">
        <f>IF(F17&gt;0,IF(F17&gt;F16,10,IF(F17=F16,5,0)),0)</f>
        <v>10</v>
      </c>
      <c r="I17" s="261"/>
      <c r="J17" s="231">
        <f t="shared" si="0"/>
        <v>192</v>
      </c>
      <c r="K17" s="235"/>
      <c r="M17" s="18">
        <v>3</v>
      </c>
      <c r="N17" s="252" t="s">
        <v>604</v>
      </c>
      <c r="O17" s="253"/>
      <c r="P17" s="253"/>
      <c r="Q17" s="253"/>
      <c r="R17" s="254">
        <v>224</v>
      </c>
      <c r="S17" s="254"/>
      <c r="T17" s="261">
        <f>IF(R17&gt;0,IF(R17&gt;R16,10,IF(R17=R16,5,0)),0)</f>
        <v>10</v>
      </c>
      <c r="U17" s="261"/>
      <c r="V17" s="231">
        <f aca="true" t="shared" si="4" ref="V17:V25">IF(R17&gt;0,R17+T17,"")</f>
        <v>234</v>
      </c>
      <c r="W17" s="235"/>
      <c r="Y17" s="18">
        <v>5</v>
      </c>
      <c r="Z17" s="252" t="s">
        <v>744</v>
      </c>
      <c r="AA17" s="253"/>
      <c r="AB17" s="253"/>
      <c r="AC17" s="253"/>
      <c r="AD17" s="254">
        <v>195</v>
      </c>
      <c r="AE17" s="254"/>
      <c r="AF17" s="261">
        <f>IF(AD17&gt;0,IF(AD17&gt;AD16,10,IF(AD17=AD16,5,0)),0)</f>
        <v>10</v>
      </c>
      <c r="AG17" s="261"/>
      <c r="AH17" s="231">
        <f t="shared" si="1"/>
        <v>205</v>
      </c>
      <c r="AI17" s="235"/>
      <c r="AK17" s="18">
        <v>1</v>
      </c>
      <c r="AL17" s="252" t="s">
        <v>745</v>
      </c>
      <c r="AM17" s="253"/>
      <c r="AN17" s="253"/>
      <c r="AO17" s="253"/>
      <c r="AP17" s="254">
        <v>158</v>
      </c>
      <c r="AQ17" s="254"/>
      <c r="AR17" s="261">
        <f>IF(AP17&gt;0,IF(AP17&gt;AP16,10,IF(AP17=AP16,5,0)),0)</f>
        <v>0</v>
      </c>
      <c r="AS17" s="261"/>
      <c r="AT17" s="231">
        <f t="shared" si="2"/>
        <v>158</v>
      </c>
      <c r="AU17" s="235"/>
      <c r="AW17" s="18">
        <v>7</v>
      </c>
      <c r="AX17" s="252" t="s">
        <v>602</v>
      </c>
      <c r="AY17" s="253"/>
      <c r="AZ17" s="253"/>
      <c r="BA17" s="253"/>
      <c r="BB17" s="254">
        <v>194</v>
      </c>
      <c r="BC17" s="254"/>
      <c r="BD17" s="261">
        <f>IF(BB17&gt;0,IF(BB17&gt;BB16,10,IF(BB17=BB16,5,0)),0)</f>
        <v>10</v>
      </c>
      <c r="BE17" s="261"/>
      <c r="BF17" s="231">
        <f t="shared" si="3"/>
        <v>204</v>
      </c>
      <c r="BG17" s="235"/>
    </row>
    <row r="18" spans="1:59" ht="12.75">
      <c r="A18" s="19">
        <v>3</v>
      </c>
      <c r="B18" s="255" t="s">
        <v>604</v>
      </c>
      <c r="C18" s="256"/>
      <c r="D18" s="256"/>
      <c r="E18" s="256"/>
      <c r="F18" s="257">
        <v>196</v>
      </c>
      <c r="G18" s="257"/>
      <c r="H18" s="241">
        <f>IF(F18&gt;0,IF(F18&gt;F19,10,IF(F18=F19,5,0)),0)</f>
        <v>5</v>
      </c>
      <c r="I18" s="241"/>
      <c r="J18" s="241">
        <f t="shared" si="0"/>
        <v>201</v>
      </c>
      <c r="K18" s="244"/>
      <c r="M18" s="17">
        <v>1</v>
      </c>
      <c r="N18" s="255" t="s">
        <v>745</v>
      </c>
      <c r="O18" s="256"/>
      <c r="P18" s="256"/>
      <c r="Q18" s="256"/>
      <c r="R18" s="257">
        <v>192</v>
      </c>
      <c r="S18" s="257"/>
      <c r="T18" s="241">
        <f>IF(R18&gt;0,IF(R18&gt;R19,10,IF(R18=R19,5,0)),0)</f>
        <v>0</v>
      </c>
      <c r="U18" s="241"/>
      <c r="V18" s="241">
        <f t="shared" si="4"/>
        <v>192</v>
      </c>
      <c r="W18" s="244"/>
      <c r="Y18" s="17">
        <v>9</v>
      </c>
      <c r="Z18" s="255" t="s">
        <v>747</v>
      </c>
      <c r="AA18" s="256"/>
      <c r="AB18" s="256"/>
      <c r="AC18" s="256"/>
      <c r="AD18" s="257">
        <v>212</v>
      </c>
      <c r="AE18" s="257"/>
      <c r="AF18" s="241">
        <f>IF(AD18&gt;0,IF(AD18&gt;AD19,10,IF(AD18=AD19,5,0)),0)</f>
        <v>10</v>
      </c>
      <c r="AG18" s="241"/>
      <c r="AH18" s="241">
        <f t="shared" si="1"/>
        <v>222</v>
      </c>
      <c r="AI18" s="244"/>
      <c r="AK18" s="17">
        <v>5</v>
      </c>
      <c r="AL18" s="255" t="s">
        <v>744</v>
      </c>
      <c r="AM18" s="256"/>
      <c r="AN18" s="256"/>
      <c r="AO18" s="256"/>
      <c r="AP18" s="257">
        <v>242</v>
      </c>
      <c r="AQ18" s="257"/>
      <c r="AR18" s="241">
        <f>IF(AP18&gt;0,IF(AP18&gt;AP19,10,IF(AP18=AP19,5,0)),0)</f>
        <v>10</v>
      </c>
      <c r="AS18" s="241"/>
      <c r="AT18" s="241">
        <f t="shared" si="2"/>
        <v>252</v>
      </c>
      <c r="AU18" s="244"/>
      <c r="AW18" s="17">
        <v>6</v>
      </c>
      <c r="AX18" s="255" t="s">
        <v>597</v>
      </c>
      <c r="AY18" s="256"/>
      <c r="AZ18" s="256"/>
      <c r="BA18" s="256"/>
      <c r="BB18" s="257">
        <v>207</v>
      </c>
      <c r="BC18" s="257"/>
      <c r="BD18" s="241">
        <f>IF(BB18&gt;0,IF(BB18&gt;BB19,10,IF(BB18=BB19,5,0)),0)</f>
        <v>0</v>
      </c>
      <c r="BE18" s="241"/>
      <c r="BF18" s="241">
        <f t="shared" si="3"/>
        <v>207</v>
      </c>
      <c r="BG18" s="244"/>
    </row>
    <row r="19" spans="1:59" ht="13.5" thickBot="1">
      <c r="A19" s="21">
        <v>4</v>
      </c>
      <c r="B19" s="252" t="s">
        <v>598</v>
      </c>
      <c r="C19" s="253"/>
      <c r="D19" s="253"/>
      <c r="E19" s="253"/>
      <c r="F19" s="254">
        <v>196</v>
      </c>
      <c r="G19" s="254"/>
      <c r="H19" s="231">
        <f>IF(F19&gt;0,IF(F19&gt;F18,10,IF(F19=F18,5,0)),0)</f>
        <v>5</v>
      </c>
      <c r="I19" s="231"/>
      <c r="J19" s="231">
        <f t="shared" si="0"/>
        <v>201</v>
      </c>
      <c r="K19" s="235"/>
      <c r="M19" s="18">
        <v>6</v>
      </c>
      <c r="N19" s="252" t="s">
        <v>597</v>
      </c>
      <c r="O19" s="253"/>
      <c r="P19" s="253"/>
      <c r="Q19" s="253"/>
      <c r="R19" s="254">
        <v>227</v>
      </c>
      <c r="S19" s="254"/>
      <c r="T19" s="231">
        <f>IF(R19&gt;0,IF(R19&gt;R18,10,IF(R19=R18,5,0)),0)</f>
        <v>10</v>
      </c>
      <c r="U19" s="231"/>
      <c r="V19" s="231">
        <f t="shared" si="4"/>
        <v>237</v>
      </c>
      <c r="W19" s="235"/>
      <c r="Y19" s="18">
        <v>8</v>
      </c>
      <c r="Z19" s="252" t="s">
        <v>599</v>
      </c>
      <c r="AA19" s="253"/>
      <c r="AB19" s="253"/>
      <c r="AC19" s="253"/>
      <c r="AD19" s="254">
        <v>204</v>
      </c>
      <c r="AE19" s="254"/>
      <c r="AF19" s="231">
        <f>IF(AD19&gt;0,IF(AD19&gt;AD18,10,IF(AD19=AD18,5,0)),0)</f>
        <v>0</v>
      </c>
      <c r="AG19" s="231"/>
      <c r="AH19" s="231">
        <f t="shared" si="1"/>
        <v>204</v>
      </c>
      <c r="AI19" s="235"/>
      <c r="AK19" s="18">
        <v>3</v>
      </c>
      <c r="AL19" s="252" t="s">
        <v>604</v>
      </c>
      <c r="AM19" s="253"/>
      <c r="AN19" s="253"/>
      <c r="AO19" s="253"/>
      <c r="AP19" s="254">
        <v>223</v>
      </c>
      <c r="AQ19" s="254"/>
      <c r="AR19" s="231">
        <f>IF(AP19&gt;0,IF(AP19&gt;AP18,10,IF(AP19=AP18,5,0)),0)</f>
        <v>0</v>
      </c>
      <c r="AS19" s="231"/>
      <c r="AT19" s="231">
        <f t="shared" si="2"/>
        <v>223</v>
      </c>
      <c r="AU19" s="235"/>
      <c r="AW19" s="18">
        <v>2</v>
      </c>
      <c r="AX19" s="252" t="s">
        <v>741</v>
      </c>
      <c r="AY19" s="253"/>
      <c r="AZ19" s="253"/>
      <c r="BA19" s="253"/>
      <c r="BB19" s="254">
        <v>224</v>
      </c>
      <c r="BC19" s="254"/>
      <c r="BD19" s="231">
        <f>IF(BB19&gt;0,IF(BB19&gt;BB18,10,IF(BB19=BB18,5,0)),0)</f>
        <v>10</v>
      </c>
      <c r="BE19" s="231"/>
      <c r="BF19" s="231">
        <f t="shared" si="3"/>
        <v>234</v>
      </c>
      <c r="BG19" s="235"/>
    </row>
    <row r="20" spans="1:59" ht="12.75">
      <c r="A20" s="19">
        <v>5</v>
      </c>
      <c r="B20" s="255" t="s">
        <v>744</v>
      </c>
      <c r="C20" s="256"/>
      <c r="D20" s="256"/>
      <c r="E20" s="256"/>
      <c r="F20" s="257">
        <v>144</v>
      </c>
      <c r="G20" s="257"/>
      <c r="H20" s="241">
        <f>IF(F20&gt;0,IF(F20&gt;F21,10,IF(F20=F21,5,0)),0)</f>
        <v>0</v>
      </c>
      <c r="I20" s="241"/>
      <c r="J20" s="241">
        <f t="shared" si="0"/>
        <v>144</v>
      </c>
      <c r="K20" s="244"/>
      <c r="M20" s="17">
        <v>2</v>
      </c>
      <c r="N20" s="255" t="s">
        <v>741</v>
      </c>
      <c r="O20" s="256"/>
      <c r="P20" s="256"/>
      <c r="Q20" s="256"/>
      <c r="R20" s="257">
        <v>218</v>
      </c>
      <c r="S20" s="257"/>
      <c r="T20" s="241">
        <f>IF(R20&gt;0,IF(R20&gt;R21,10,IF(R20=R21,5,0)),0)</f>
        <v>10</v>
      </c>
      <c r="U20" s="241"/>
      <c r="V20" s="241">
        <f t="shared" si="4"/>
        <v>228</v>
      </c>
      <c r="W20" s="244"/>
      <c r="Y20" s="17">
        <v>10</v>
      </c>
      <c r="Z20" s="255" t="s">
        <v>600</v>
      </c>
      <c r="AA20" s="256"/>
      <c r="AB20" s="256"/>
      <c r="AC20" s="256"/>
      <c r="AD20" s="257">
        <v>183</v>
      </c>
      <c r="AE20" s="257"/>
      <c r="AF20" s="241">
        <f>IF(AD20&gt;0,IF(AD20&gt;AD21,10,IF(AD20=AD21,5,0)),0)</f>
        <v>10</v>
      </c>
      <c r="AG20" s="241"/>
      <c r="AH20" s="241">
        <f t="shared" si="1"/>
        <v>193</v>
      </c>
      <c r="AI20" s="244"/>
      <c r="AK20" s="17">
        <v>4</v>
      </c>
      <c r="AL20" s="255" t="s">
        <v>598</v>
      </c>
      <c r="AM20" s="256"/>
      <c r="AN20" s="256"/>
      <c r="AO20" s="256"/>
      <c r="AP20" s="257">
        <v>210</v>
      </c>
      <c r="AQ20" s="257"/>
      <c r="AR20" s="241">
        <f>IF(AP20&gt;0,IF(AP20&gt;AP21,10,IF(AP20=AP21,5,0)),0)</f>
        <v>10</v>
      </c>
      <c r="AS20" s="241"/>
      <c r="AT20" s="241">
        <f t="shared" si="2"/>
        <v>220</v>
      </c>
      <c r="AU20" s="244"/>
      <c r="AW20" s="17">
        <v>8</v>
      </c>
      <c r="AX20" s="255" t="s">
        <v>599</v>
      </c>
      <c r="AY20" s="256"/>
      <c r="AZ20" s="256"/>
      <c r="BA20" s="256"/>
      <c r="BB20" s="257">
        <v>174</v>
      </c>
      <c r="BC20" s="257"/>
      <c r="BD20" s="241">
        <f>IF(BB20&gt;0,IF(BB20&gt;BB21,10,IF(BB20=BB21,5,0)),0)</f>
        <v>0</v>
      </c>
      <c r="BE20" s="241"/>
      <c r="BF20" s="241">
        <f t="shared" si="3"/>
        <v>174</v>
      </c>
      <c r="BG20" s="244"/>
    </row>
    <row r="21" spans="1:59" ht="13.5" thickBot="1">
      <c r="A21" s="21">
        <v>6</v>
      </c>
      <c r="B21" s="252" t="s">
        <v>597</v>
      </c>
      <c r="C21" s="253"/>
      <c r="D21" s="253"/>
      <c r="E21" s="253"/>
      <c r="F21" s="254">
        <v>244</v>
      </c>
      <c r="G21" s="254"/>
      <c r="H21" s="231">
        <f>IF(F21&gt;0,IF(F21&gt;F20,10,IF(F21=F20,5,0)),0)</f>
        <v>10</v>
      </c>
      <c r="I21" s="231"/>
      <c r="J21" s="231">
        <f t="shared" si="0"/>
        <v>254</v>
      </c>
      <c r="K21" s="235"/>
      <c r="M21" s="18">
        <v>9</v>
      </c>
      <c r="N21" s="252" t="s">
        <v>747</v>
      </c>
      <c r="O21" s="253"/>
      <c r="P21" s="253"/>
      <c r="Q21" s="253"/>
      <c r="R21" s="254">
        <v>195</v>
      </c>
      <c r="S21" s="254"/>
      <c r="T21" s="231">
        <f>IF(R21&gt;0,IF(R21&gt;R20,10,IF(R21=R20,5,0)),0)</f>
        <v>0</v>
      </c>
      <c r="U21" s="231"/>
      <c r="V21" s="231">
        <f t="shared" si="4"/>
        <v>195</v>
      </c>
      <c r="W21" s="235"/>
      <c r="Y21" s="18">
        <v>1</v>
      </c>
      <c r="Z21" s="252" t="s">
        <v>745</v>
      </c>
      <c r="AA21" s="253"/>
      <c r="AB21" s="253"/>
      <c r="AC21" s="253"/>
      <c r="AD21" s="254">
        <v>174</v>
      </c>
      <c r="AE21" s="254"/>
      <c r="AF21" s="231">
        <f>IF(AD21&gt;0,IF(AD21&gt;AD20,10,IF(AD21=AD20,5,0)),0)</f>
        <v>0</v>
      </c>
      <c r="AG21" s="231"/>
      <c r="AH21" s="231">
        <f t="shared" si="1"/>
        <v>174</v>
      </c>
      <c r="AI21" s="235"/>
      <c r="AK21" s="18">
        <v>7</v>
      </c>
      <c r="AL21" s="252" t="s">
        <v>602</v>
      </c>
      <c r="AM21" s="253"/>
      <c r="AN21" s="253"/>
      <c r="AO21" s="253"/>
      <c r="AP21" s="254">
        <v>202</v>
      </c>
      <c r="AQ21" s="254"/>
      <c r="AR21" s="231">
        <f>IF(AP21&gt;0,IF(AP21&gt;AP20,10,IF(AP21=AP20,5,0)),0)</f>
        <v>0</v>
      </c>
      <c r="AS21" s="231"/>
      <c r="AT21" s="231">
        <f t="shared" si="2"/>
        <v>202</v>
      </c>
      <c r="AU21" s="235"/>
      <c r="AW21" s="18">
        <v>3</v>
      </c>
      <c r="AX21" s="252" t="s">
        <v>604</v>
      </c>
      <c r="AY21" s="253"/>
      <c r="AZ21" s="253"/>
      <c r="BA21" s="253"/>
      <c r="BB21" s="254">
        <v>234</v>
      </c>
      <c r="BC21" s="254"/>
      <c r="BD21" s="231">
        <f>IF(BB21&gt;0,IF(BB21&gt;BB20,10,IF(BB21=BB20,5,0)),0)</f>
        <v>10</v>
      </c>
      <c r="BE21" s="231"/>
      <c r="BF21" s="231">
        <f t="shared" si="3"/>
        <v>244</v>
      </c>
      <c r="BG21" s="235"/>
    </row>
    <row r="22" spans="1:59" ht="12.75">
      <c r="A22" s="19">
        <v>7</v>
      </c>
      <c r="B22" s="255" t="s">
        <v>602</v>
      </c>
      <c r="C22" s="256"/>
      <c r="D22" s="256"/>
      <c r="E22" s="256"/>
      <c r="F22" s="257">
        <v>162</v>
      </c>
      <c r="G22" s="257"/>
      <c r="H22" s="241">
        <f>IF(F22&gt;0,IF(F22&gt;F23,10,IF(F22=F23,5,0)),0)</f>
        <v>0</v>
      </c>
      <c r="I22" s="241"/>
      <c r="J22" s="241">
        <f t="shared" si="0"/>
        <v>162</v>
      </c>
      <c r="K22" s="244"/>
      <c r="M22" s="17">
        <v>5</v>
      </c>
      <c r="N22" s="255" t="s">
        <v>744</v>
      </c>
      <c r="O22" s="256"/>
      <c r="P22" s="256"/>
      <c r="Q22" s="256"/>
      <c r="R22" s="257">
        <v>222</v>
      </c>
      <c r="S22" s="257"/>
      <c r="T22" s="241">
        <f>IF(R22&gt;0,IF(R22&gt;R23,10,IF(R22=R23,5,0)),0)</f>
        <v>10</v>
      </c>
      <c r="U22" s="241"/>
      <c r="V22" s="241">
        <f t="shared" si="4"/>
        <v>232</v>
      </c>
      <c r="W22" s="244"/>
      <c r="Y22" s="17">
        <v>3</v>
      </c>
      <c r="Z22" s="255" t="s">
        <v>604</v>
      </c>
      <c r="AA22" s="256"/>
      <c r="AB22" s="256"/>
      <c r="AC22" s="256"/>
      <c r="AD22" s="257">
        <v>172</v>
      </c>
      <c r="AE22" s="257"/>
      <c r="AF22" s="241">
        <f>IF(AD22&gt;0,IF(AD22&gt;AD23,10,IF(AD22=AD23,5,0)),0)</f>
        <v>0</v>
      </c>
      <c r="AG22" s="241"/>
      <c r="AH22" s="241">
        <f t="shared" si="1"/>
        <v>172</v>
      </c>
      <c r="AI22" s="244"/>
      <c r="AK22" s="17">
        <v>8</v>
      </c>
      <c r="AL22" s="255" t="s">
        <v>599</v>
      </c>
      <c r="AM22" s="256"/>
      <c r="AN22" s="256"/>
      <c r="AO22" s="256"/>
      <c r="AP22" s="257">
        <v>210</v>
      </c>
      <c r="AQ22" s="257"/>
      <c r="AR22" s="241">
        <f>IF(AP22&gt;0,IF(AP22&gt;AP23,10,IF(AP22=AP23,5,0)),0)</f>
        <v>0</v>
      </c>
      <c r="AS22" s="241"/>
      <c r="AT22" s="241">
        <f t="shared" si="2"/>
        <v>210</v>
      </c>
      <c r="AU22" s="244"/>
      <c r="AW22" s="17">
        <v>4</v>
      </c>
      <c r="AX22" s="255" t="s">
        <v>598</v>
      </c>
      <c r="AY22" s="256"/>
      <c r="AZ22" s="256"/>
      <c r="BA22" s="256"/>
      <c r="BB22" s="257">
        <v>206</v>
      </c>
      <c r="BC22" s="257"/>
      <c r="BD22" s="241">
        <f>IF(BB22&gt;0,IF(BB22&gt;BB23,10,IF(BB22=BB23,5,0)),0)</f>
        <v>10</v>
      </c>
      <c r="BE22" s="241"/>
      <c r="BF22" s="241">
        <f t="shared" si="3"/>
        <v>216</v>
      </c>
      <c r="BG22" s="244"/>
    </row>
    <row r="23" spans="1:59" ht="13.5" thickBot="1">
      <c r="A23" s="21">
        <v>8</v>
      </c>
      <c r="B23" s="252" t="s">
        <v>599</v>
      </c>
      <c r="C23" s="253"/>
      <c r="D23" s="253"/>
      <c r="E23" s="253"/>
      <c r="F23" s="254">
        <v>193</v>
      </c>
      <c r="G23" s="254"/>
      <c r="H23" s="231">
        <f>IF(F23&gt;0,IF(F23&gt;F22,10,IF(F23=F22,5,0)),0)</f>
        <v>10</v>
      </c>
      <c r="I23" s="231"/>
      <c r="J23" s="231">
        <f t="shared" si="0"/>
        <v>203</v>
      </c>
      <c r="K23" s="235"/>
      <c r="M23" s="18">
        <v>10</v>
      </c>
      <c r="N23" s="252" t="s">
        <v>600</v>
      </c>
      <c r="O23" s="253"/>
      <c r="P23" s="253"/>
      <c r="Q23" s="253"/>
      <c r="R23" s="254">
        <v>169</v>
      </c>
      <c r="S23" s="254"/>
      <c r="T23" s="231">
        <f>IF(R23&gt;0,IF(R23&gt;R22,10,IF(R23=R22,5,0)),0)</f>
        <v>0</v>
      </c>
      <c r="U23" s="231"/>
      <c r="V23" s="231">
        <f t="shared" si="4"/>
        <v>169</v>
      </c>
      <c r="W23" s="235"/>
      <c r="Y23" s="18">
        <v>2</v>
      </c>
      <c r="Z23" s="252" t="s">
        <v>741</v>
      </c>
      <c r="AA23" s="253"/>
      <c r="AB23" s="253"/>
      <c r="AC23" s="253"/>
      <c r="AD23" s="254">
        <v>222</v>
      </c>
      <c r="AE23" s="254"/>
      <c r="AF23" s="231">
        <f>IF(AD23&gt;0,IF(AD23&gt;AD22,10,IF(AD23=AD22,5,0)),0)</f>
        <v>10</v>
      </c>
      <c r="AG23" s="231"/>
      <c r="AH23" s="231">
        <f t="shared" si="1"/>
        <v>232</v>
      </c>
      <c r="AI23" s="235"/>
      <c r="AK23" s="18">
        <v>6</v>
      </c>
      <c r="AL23" s="252" t="s">
        <v>597</v>
      </c>
      <c r="AM23" s="253"/>
      <c r="AN23" s="253"/>
      <c r="AO23" s="253"/>
      <c r="AP23" s="254">
        <v>222</v>
      </c>
      <c r="AQ23" s="254"/>
      <c r="AR23" s="231">
        <f>IF(AP23&gt;0,IF(AP23&gt;AP22,10,IF(AP23=AP22,5,0)),0)</f>
        <v>10</v>
      </c>
      <c r="AS23" s="231"/>
      <c r="AT23" s="231">
        <f t="shared" si="2"/>
        <v>232</v>
      </c>
      <c r="AU23" s="235"/>
      <c r="AW23" s="18">
        <v>1</v>
      </c>
      <c r="AX23" s="252" t="s">
        <v>745</v>
      </c>
      <c r="AY23" s="253"/>
      <c r="AZ23" s="253"/>
      <c r="BA23" s="253"/>
      <c r="BB23" s="254">
        <v>168</v>
      </c>
      <c r="BC23" s="254"/>
      <c r="BD23" s="231">
        <f>IF(BB23&gt;0,IF(BB23&gt;BB22,10,IF(BB23=BB22,5,0)),0)</f>
        <v>0</v>
      </c>
      <c r="BE23" s="231"/>
      <c r="BF23" s="231">
        <f t="shared" si="3"/>
        <v>168</v>
      </c>
      <c r="BG23" s="235"/>
    </row>
    <row r="24" spans="1:59" ht="12.75">
      <c r="A24" s="19">
        <v>9</v>
      </c>
      <c r="B24" s="255" t="s">
        <v>747</v>
      </c>
      <c r="C24" s="256"/>
      <c r="D24" s="256"/>
      <c r="E24" s="256"/>
      <c r="F24" s="257">
        <v>176</v>
      </c>
      <c r="G24" s="257"/>
      <c r="H24" s="241">
        <f>IF(F24&gt;0,IF(F24&gt;F25,10,IF(F24=F25,5,0)),0)</f>
        <v>0</v>
      </c>
      <c r="I24" s="241"/>
      <c r="J24" s="241">
        <f t="shared" si="0"/>
        <v>176</v>
      </c>
      <c r="K24" s="244"/>
      <c r="M24" s="17">
        <v>8</v>
      </c>
      <c r="N24" s="255" t="s">
        <v>599</v>
      </c>
      <c r="O24" s="256"/>
      <c r="P24" s="256"/>
      <c r="Q24" s="256"/>
      <c r="R24" s="257">
        <v>166</v>
      </c>
      <c r="S24" s="257"/>
      <c r="T24" s="241">
        <f>IF(R24&gt;0,IF(R24&gt;R25,10,IF(R24=R25,5,0)),0)</f>
        <v>0</v>
      </c>
      <c r="U24" s="241"/>
      <c r="V24" s="241">
        <f t="shared" si="4"/>
        <v>166</v>
      </c>
      <c r="W24" s="244"/>
      <c r="Y24" s="17">
        <v>6</v>
      </c>
      <c r="Z24" s="255" t="s">
        <v>597</v>
      </c>
      <c r="AA24" s="256"/>
      <c r="AB24" s="256"/>
      <c r="AC24" s="256"/>
      <c r="AD24" s="257">
        <v>192</v>
      </c>
      <c r="AE24" s="257"/>
      <c r="AF24" s="241">
        <f>IF(AD24&gt;0,IF(AD24&gt;AD25,10,IF(AD24=AD25,5,0)),0)</f>
        <v>10</v>
      </c>
      <c r="AG24" s="241"/>
      <c r="AH24" s="241">
        <f t="shared" si="1"/>
        <v>202</v>
      </c>
      <c r="AI24" s="244"/>
      <c r="AK24" s="17">
        <v>10</v>
      </c>
      <c r="AL24" s="255" t="s">
        <v>600</v>
      </c>
      <c r="AM24" s="256"/>
      <c r="AN24" s="256"/>
      <c r="AO24" s="256"/>
      <c r="AP24" s="257">
        <v>187</v>
      </c>
      <c r="AQ24" s="257"/>
      <c r="AR24" s="241">
        <f>IF(AP24&gt;0,IF(AP24&gt;AP25,10,IF(AP24=AP25,5,0)),0)</f>
        <v>0</v>
      </c>
      <c r="AS24" s="241"/>
      <c r="AT24" s="241">
        <f t="shared" si="2"/>
        <v>187</v>
      </c>
      <c r="AU24" s="244"/>
      <c r="AW24" s="17">
        <v>5</v>
      </c>
      <c r="AX24" s="255" t="s">
        <v>744</v>
      </c>
      <c r="AY24" s="256"/>
      <c r="AZ24" s="256"/>
      <c r="BA24" s="256"/>
      <c r="BB24" s="257">
        <v>161</v>
      </c>
      <c r="BC24" s="257"/>
      <c r="BD24" s="241">
        <f>IF(BB24&gt;0,IF(BB24&gt;BB25,10,IF(BB24=BB25,5,0)),0)</f>
        <v>10</v>
      </c>
      <c r="BE24" s="241"/>
      <c r="BF24" s="241">
        <f t="shared" si="3"/>
        <v>171</v>
      </c>
      <c r="BG24" s="244"/>
    </row>
    <row r="25" spans="1:59" ht="13.5" thickBot="1">
      <c r="A25" s="21">
        <v>10</v>
      </c>
      <c r="B25" s="252" t="s">
        <v>600</v>
      </c>
      <c r="C25" s="253"/>
      <c r="D25" s="253"/>
      <c r="E25" s="253"/>
      <c r="F25" s="254">
        <v>237</v>
      </c>
      <c r="G25" s="254"/>
      <c r="H25" s="231">
        <f>IF(F25&gt;0,IF(F25&gt;F24,10,IF(F25=F24,5,0)),0)</f>
        <v>10</v>
      </c>
      <c r="I25" s="231"/>
      <c r="J25" s="231">
        <f t="shared" si="0"/>
        <v>247</v>
      </c>
      <c r="K25" s="235"/>
      <c r="M25" s="18">
        <v>4</v>
      </c>
      <c r="N25" s="252" t="s">
        <v>598</v>
      </c>
      <c r="O25" s="253"/>
      <c r="P25" s="253"/>
      <c r="Q25" s="253"/>
      <c r="R25" s="254">
        <v>178</v>
      </c>
      <c r="S25" s="254"/>
      <c r="T25" s="231">
        <f>IF(R25&gt;0,IF(R25&gt;R24,10,IF(R25=R24,5,0)),0)</f>
        <v>10</v>
      </c>
      <c r="U25" s="231"/>
      <c r="V25" s="231">
        <f t="shared" si="4"/>
        <v>188</v>
      </c>
      <c r="W25" s="235"/>
      <c r="Y25" s="18">
        <v>7</v>
      </c>
      <c r="Z25" s="252" t="s">
        <v>602</v>
      </c>
      <c r="AA25" s="253"/>
      <c r="AB25" s="253"/>
      <c r="AC25" s="253"/>
      <c r="AD25" s="254">
        <v>141</v>
      </c>
      <c r="AE25" s="254"/>
      <c r="AF25" s="231">
        <f>IF(AD25&gt;0,IF(AD25&gt;AD24,10,IF(AD25=AD24,5,0)),0)</f>
        <v>0</v>
      </c>
      <c r="AG25" s="231"/>
      <c r="AH25" s="231">
        <f t="shared" si="1"/>
        <v>141</v>
      </c>
      <c r="AI25" s="235"/>
      <c r="AK25" s="18">
        <v>2</v>
      </c>
      <c r="AL25" s="252" t="s">
        <v>741</v>
      </c>
      <c r="AM25" s="253"/>
      <c r="AN25" s="253"/>
      <c r="AO25" s="253"/>
      <c r="AP25" s="254">
        <v>223</v>
      </c>
      <c r="AQ25" s="254"/>
      <c r="AR25" s="231">
        <f>IF(AP25&gt;0,IF(AP25&gt;AP24,10,IF(AP25=AP24,5,0)),0)</f>
        <v>10</v>
      </c>
      <c r="AS25" s="231"/>
      <c r="AT25" s="231">
        <f t="shared" si="2"/>
        <v>233</v>
      </c>
      <c r="AU25" s="235"/>
      <c r="AW25" s="18">
        <v>9</v>
      </c>
      <c r="AX25" s="252" t="s">
        <v>747</v>
      </c>
      <c r="AY25" s="253"/>
      <c r="AZ25" s="253"/>
      <c r="BA25" s="253"/>
      <c r="BB25" s="254">
        <v>142</v>
      </c>
      <c r="BC25" s="254"/>
      <c r="BD25" s="231">
        <f>IF(BB25&gt;0,IF(BB25&gt;BB24,10,IF(BB25=BB24,5,0)),0)</f>
        <v>0</v>
      </c>
      <c r="BE25" s="231"/>
      <c r="BF25" s="231">
        <f t="shared" si="3"/>
        <v>142</v>
      </c>
      <c r="BG25" s="235"/>
    </row>
    <row r="26" ht="13.5" thickBot="1"/>
    <row r="27" spans="2:47" ht="13.5" thickBot="1">
      <c r="B27" s="262" t="s">
        <v>43</v>
      </c>
      <c r="C27" s="263"/>
      <c r="D27" s="263"/>
      <c r="E27" s="263"/>
      <c r="F27" s="263"/>
      <c r="G27" s="263"/>
      <c r="H27" s="263"/>
      <c r="I27" s="263"/>
      <c r="J27" s="263"/>
      <c r="K27" s="264"/>
      <c r="N27" s="262" t="s">
        <v>44</v>
      </c>
      <c r="O27" s="263"/>
      <c r="P27" s="263"/>
      <c r="Q27" s="263"/>
      <c r="R27" s="263"/>
      <c r="S27" s="263"/>
      <c r="T27" s="263"/>
      <c r="U27" s="263"/>
      <c r="V27" s="263"/>
      <c r="W27" s="264"/>
      <c r="Z27" s="258" t="s">
        <v>45</v>
      </c>
      <c r="AA27" s="259"/>
      <c r="AB27" s="259"/>
      <c r="AC27" s="259"/>
      <c r="AD27" s="259"/>
      <c r="AE27" s="259"/>
      <c r="AF27" s="259"/>
      <c r="AG27" s="259"/>
      <c r="AH27" s="259"/>
      <c r="AI27" s="260"/>
      <c r="AL27" s="258" t="s">
        <v>46</v>
      </c>
      <c r="AM27" s="259"/>
      <c r="AN27" s="259"/>
      <c r="AO27" s="259"/>
      <c r="AP27" s="259"/>
      <c r="AQ27" s="259"/>
      <c r="AR27" s="259"/>
      <c r="AS27" s="259"/>
      <c r="AT27" s="259"/>
      <c r="AU27" s="260"/>
    </row>
    <row r="28" spans="1:47" ht="12.75">
      <c r="A28" s="17">
        <v>5</v>
      </c>
      <c r="B28" s="255" t="s">
        <v>744</v>
      </c>
      <c r="C28" s="256"/>
      <c r="D28" s="256"/>
      <c r="E28" s="256"/>
      <c r="F28" s="257">
        <v>209</v>
      </c>
      <c r="G28" s="257"/>
      <c r="H28" s="241">
        <f>IF(F28&gt;0,IF(F28&gt;F29,10,IF(F28=F29,5,0)),0)</f>
        <v>10</v>
      </c>
      <c r="I28" s="241"/>
      <c r="J28" s="241">
        <f aca="true" t="shared" si="5" ref="J28:J37">IF(F28&gt;0,F28+H28,"")</f>
        <v>219</v>
      </c>
      <c r="K28" s="244"/>
      <c r="M28" s="17">
        <v>6</v>
      </c>
      <c r="N28" s="255" t="s">
        <v>597</v>
      </c>
      <c r="O28" s="256"/>
      <c r="P28" s="256"/>
      <c r="Q28" s="256"/>
      <c r="R28" s="257">
        <v>191</v>
      </c>
      <c r="S28" s="257"/>
      <c r="T28" s="241">
        <f>IF(R28&gt;0,IF(R28&gt;R29,10,IF(R28=R29,5,0)),0)</f>
        <v>0</v>
      </c>
      <c r="U28" s="241"/>
      <c r="V28" s="241">
        <f aca="true" t="shared" si="6" ref="V28:V37">IF(R28&gt;0,R28+T28,"")</f>
        <v>191</v>
      </c>
      <c r="W28" s="244"/>
      <c r="Y28" s="17">
        <v>3</v>
      </c>
      <c r="Z28" s="255" t="s">
        <v>604</v>
      </c>
      <c r="AA28" s="256"/>
      <c r="AB28" s="256"/>
      <c r="AC28" s="256"/>
      <c r="AD28" s="257">
        <v>209</v>
      </c>
      <c r="AE28" s="257"/>
      <c r="AF28" s="241">
        <f>IF(AD28&gt;0,IF(AD28&gt;AD29,10,IF(AD28=AD29,5,0)),0)</f>
        <v>10</v>
      </c>
      <c r="AG28" s="241"/>
      <c r="AH28" s="241">
        <f aca="true" t="shared" si="7" ref="AH28:AH37">IF(AD28&gt;0,AD28+AF28,"")</f>
        <v>219</v>
      </c>
      <c r="AI28" s="244"/>
      <c r="AK28" s="17">
        <v>8</v>
      </c>
      <c r="AL28" s="255" t="s">
        <v>599</v>
      </c>
      <c r="AM28" s="256"/>
      <c r="AN28" s="256"/>
      <c r="AO28" s="256"/>
      <c r="AP28" s="257">
        <v>237</v>
      </c>
      <c r="AQ28" s="257"/>
      <c r="AR28" s="241">
        <f>IF(AP28&gt;0,IF(AP28&gt;AP29,10,IF(AP28=AP29,5,0)),0)</f>
        <v>10</v>
      </c>
      <c r="AS28" s="241"/>
      <c r="AT28" s="241">
        <f aca="true" t="shared" si="8" ref="AT28:AT37">IF(AP28&gt;0,AP28+AR28,"")</f>
        <v>247</v>
      </c>
      <c r="AU28" s="244"/>
    </row>
    <row r="29" spans="1:47" ht="13.5" thickBot="1">
      <c r="A29" s="18">
        <v>8</v>
      </c>
      <c r="B29" s="252" t="s">
        <v>599</v>
      </c>
      <c r="C29" s="253"/>
      <c r="D29" s="253"/>
      <c r="E29" s="253"/>
      <c r="F29" s="254">
        <v>200</v>
      </c>
      <c r="G29" s="254"/>
      <c r="H29" s="261">
        <f>IF(F29&gt;0,IF(F29&gt;F28,10,IF(F29=F28,5,0)),0)</f>
        <v>0</v>
      </c>
      <c r="I29" s="261"/>
      <c r="J29" s="231">
        <f t="shared" si="5"/>
        <v>200</v>
      </c>
      <c r="K29" s="235"/>
      <c r="M29" s="18">
        <v>4</v>
      </c>
      <c r="N29" s="252" t="s">
        <v>598</v>
      </c>
      <c r="O29" s="253"/>
      <c r="P29" s="253"/>
      <c r="Q29" s="253"/>
      <c r="R29" s="254">
        <v>249</v>
      </c>
      <c r="S29" s="254"/>
      <c r="T29" s="261">
        <f>IF(R29&gt;0,IF(R29&gt;R28,10,IF(R29=R28,5,0)),0)</f>
        <v>10</v>
      </c>
      <c r="U29" s="261"/>
      <c r="V29" s="231">
        <f t="shared" si="6"/>
        <v>259</v>
      </c>
      <c r="W29" s="235"/>
      <c r="Y29" s="18">
        <v>9</v>
      </c>
      <c r="Z29" s="252" t="s">
        <v>747</v>
      </c>
      <c r="AA29" s="253"/>
      <c r="AB29" s="253"/>
      <c r="AC29" s="253"/>
      <c r="AD29" s="254">
        <v>150</v>
      </c>
      <c r="AE29" s="254"/>
      <c r="AF29" s="261">
        <f>IF(AD29&gt;0,IF(AD29&gt;AD28,10,IF(AD29=AD28,5,0)),0)</f>
        <v>0</v>
      </c>
      <c r="AG29" s="261"/>
      <c r="AH29" s="231">
        <f t="shared" si="7"/>
        <v>150</v>
      </c>
      <c r="AI29" s="235"/>
      <c r="AK29" s="18">
        <v>10</v>
      </c>
      <c r="AL29" s="252" t="s">
        <v>600</v>
      </c>
      <c r="AM29" s="253"/>
      <c r="AN29" s="253"/>
      <c r="AO29" s="253"/>
      <c r="AP29" s="254">
        <v>163</v>
      </c>
      <c r="AQ29" s="254"/>
      <c r="AR29" s="261">
        <f>IF(AP29&gt;0,IF(AP29&gt;AP28,10,IF(AP29=AP28,5,0)),0)</f>
        <v>0</v>
      </c>
      <c r="AS29" s="261"/>
      <c r="AT29" s="231">
        <f t="shared" si="8"/>
        <v>163</v>
      </c>
      <c r="AU29" s="235"/>
    </row>
    <row r="30" spans="1:47" ht="12.75">
      <c r="A30" s="17">
        <v>4</v>
      </c>
      <c r="B30" s="255" t="s">
        <v>598</v>
      </c>
      <c r="C30" s="256"/>
      <c r="D30" s="256"/>
      <c r="E30" s="256"/>
      <c r="F30" s="257">
        <v>237</v>
      </c>
      <c r="G30" s="257"/>
      <c r="H30" s="241">
        <f>IF(F30&gt;0,IF(F30&gt;F31,10,IF(F30=F31,5,0)),0)</f>
        <v>10</v>
      </c>
      <c r="I30" s="241"/>
      <c r="J30" s="241">
        <f t="shared" si="5"/>
        <v>247</v>
      </c>
      <c r="K30" s="244"/>
      <c r="M30" s="17">
        <v>7</v>
      </c>
      <c r="N30" s="255" t="s">
        <v>602</v>
      </c>
      <c r="O30" s="256"/>
      <c r="P30" s="256"/>
      <c r="Q30" s="256"/>
      <c r="R30" s="257">
        <v>183</v>
      </c>
      <c r="S30" s="257"/>
      <c r="T30" s="241">
        <f>IF(R30&gt;0,IF(R30&gt;R31,10,IF(R30=R31,5,0)),0)</f>
        <v>0</v>
      </c>
      <c r="U30" s="241"/>
      <c r="V30" s="241">
        <f t="shared" si="6"/>
        <v>183</v>
      </c>
      <c r="W30" s="244"/>
      <c r="Y30" s="17">
        <v>8</v>
      </c>
      <c r="Z30" s="255" t="s">
        <v>599</v>
      </c>
      <c r="AA30" s="256"/>
      <c r="AB30" s="256"/>
      <c r="AC30" s="256"/>
      <c r="AD30" s="257">
        <v>223</v>
      </c>
      <c r="AE30" s="257"/>
      <c r="AF30" s="241">
        <f>IF(AD30&gt;0,IF(AD30&gt;AD31,10,IF(AD30=AD31,5,0)),0)</f>
        <v>10</v>
      </c>
      <c r="AG30" s="241"/>
      <c r="AH30" s="241">
        <f t="shared" si="7"/>
        <v>233</v>
      </c>
      <c r="AI30" s="244"/>
      <c r="AK30" s="17">
        <v>2</v>
      </c>
      <c r="AL30" s="255" t="s">
        <v>741</v>
      </c>
      <c r="AM30" s="256"/>
      <c r="AN30" s="256"/>
      <c r="AO30" s="256"/>
      <c r="AP30" s="257">
        <v>184</v>
      </c>
      <c r="AQ30" s="257"/>
      <c r="AR30" s="241">
        <f>IF(AP30&gt;0,IF(AP30&gt;AP31,10,IF(AP30=AP31,5,0)),0)</f>
        <v>0</v>
      </c>
      <c r="AS30" s="241"/>
      <c r="AT30" s="241">
        <f t="shared" si="8"/>
        <v>184</v>
      </c>
      <c r="AU30" s="244"/>
    </row>
    <row r="31" spans="1:47" ht="13.5" thickBot="1">
      <c r="A31" s="18">
        <v>10</v>
      </c>
      <c r="B31" s="252" t="s">
        <v>600</v>
      </c>
      <c r="C31" s="253"/>
      <c r="D31" s="253"/>
      <c r="E31" s="253"/>
      <c r="F31" s="254">
        <v>210</v>
      </c>
      <c r="G31" s="254"/>
      <c r="H31" s="231">
        <f>IF(F31&gt;0,IF(F31&gt;F30,10,IF(F31=F30,5,0)),0)</f>
        <v>0</v>
      </c>
      <c r="I31" s="231"/>
      <c r="J31" s="231">
        <f t="shared" si="5"/>
        <v>210</v>
      </c>
      <c r="K31" s="235"/>
      <c r="M31" s="18">
        <v>9</v>
      </c>
      <c r="N31" s="252" t="s">
        <v>747</v>
      </c>
      <c r="O31" s="253"/>
      <c r="P31" s="253"/>
      <c r="Q31" s="253"/>
      <c r="R31" s="254">
        <v>187</v>
      </c>
      <c r="S31" s="254"/>
      <c r="T31" s="231">
        <f>IF(R31&gt;0,IF(R31&gt;R30,10,IF(R31=R30,5,0)),0)</f>
        <v>10</v>
      </c>
      <c r="U31" s="231"/>
      <c r="V31" s="231">
        <f t="shared" si="6"/>
        <v>197</v>
      </c>
      <c r="W31" s="235"/>
      <c r="Y31" s="18">
        <v>1</v>
      </c>
      <c r="Z31" s="252" t="s">
        <v>745</v>
      </c>
      <c r="AA31" s="253"/>
      <c r="AB31" s="253"/>
      <c r="AC31" s="253"/>
      <c r="AD31" s="254">
        <v>215</v>
      </c>
      <c r="AE31" s="254"/>
      <c r="AF31" s="231">
        <f>IF(AD31&gt;0,IF(AD31&gt;AD30,10,IF(AD31=AD30,5,0)),0)</f>
        <v>0</v>
      </c>
      <c r="AG31" s="231"/>
      <c r="AH31" s="231">
        <f t="shared" si="7"/>
        <v>215</v>
      </c>
      <c r="AI31" s="235"/>
      <c r="AK31" s="18">
        <v>5</v>
      </c>
      <c r="AL31" s="252" t="s">
        <v>744</v>
      </c>
      <c r="AM31" s="253"/>
      <c r="AN31" s="253"/>
      <c r="AO31" s="253"/>
      <c r="AP31" s="254">
        <v>201</v>
      </c>
      <c r="AQ31" s="254"/>
      <c r="AR31" s="231">
        <f>IF(AP31&gt;0,IF(AP31&gt;AP30,10,IF(AP31=AP30,5,0)),0)</f>
        <v>10</v>
      </c>
      <c r="AS31" s="231"/>
      <c r="AT31" s="231">
        <f t="shared" si="8"/>
        <v>211</v>
      </c>
      <c r="AU31" s="235"/>
    </row>
    <row r="32" spans="1:47" ht="12.75">
      <c r="A32" s="17">
        <v>7</v>
      </c>
      <c r="B32" s="255" t="s">
        <v>602</v>
      </c>
      <c r="C32" s="256"/>
      <c r="D32" s="256"/>
      <c r="E32" s="256"/>
      <c r="F32" s="257">
        <v>216</v>
      </c>
      <c r="G32" s="257"/>
      <c r="H32" s="241">
        <f>IF(F32&gt;0,IF(F32&gt;F33,10,IF(F32=F33,5,0)),0)</f>
        <v>10</v>
      </c>
      <c r="I32" s="241"/>
      <c r="J32" s="241">
        <f t="shared" si="5"/>
        <v>226</v>
      </c>
      <c r="K32" s="244"/>
      <c r="M32" s="17">
        <v>1</v>
      </c>
      <c r="N32" s="255" t="s">
        <v>745</v>
      </c>
      <c r="O32" s="256"/>
      <c r="P32" s="256"/>
      <c r="Q32" s="256"/>
      <c r="R32" s="257">
        <v>212</v>
      </c>
      <c r="S32" s="257"/>
      <c r="T32" s="241">
        <f>IF(R32&gt;0,IF(R32&gt;R33,10,IF(R32=R33,5,0)),0)</f>
        <v>10</v>
      </c>
      <c r="U32" s="241"/>
      <c r="V32" s="241">
        <f t="shared" si="6"/>
        <v>222</v>
      </c>
      <c r="W32" s="244"/>
      <c r="Y32" s="17">
        <v>6</v>
      </c>
      <c r="Z32" s="255" t="s">
        <v>597</v>
      </c>
      <c r="AA32" s="256"/>
      <c r="AB32" s="256"/>
      <c r="AC32" s="256"/>
      <c r="AD32" s="257">
        <v>236</v>
      </c>
      <c r="AE32" s="257"/>
      <c r="AF32" s="241">
        <f>IF(AD32&gt;0,IF(AD32&gt;AD33,10,IF(AD32=AD33,5,0)),0)</f>
        <v>10</v>
      </c>
      <c r="AG32" s="241"/>
      <c r="AH32" s="241">
        <f t="shared" si="7"/>
        <v>246</v>
      </c>
      <c r="AI32" s="244"/>
      <c r="AK32" s="17">
        <v>9</v>
      </c>
      <c r="AL32" s="255" t="s">
        <v>747</v>
      </c>
      <c r="AM32" s="256"/>
      <c r="AN32" s="256"/>
      <c r="AO32" s="256"/>
      <c r="AP32" s="257">
        <v>182</v>
      </c>
      <c r="AQ32" s="257"/>
      <c r="AR32" s="241">
        <f>IF(AP32&gt;0,IF(AP32&gt;AP33,10,IF(AP32=AP33,5,0)),0)</f>
        <v>0</v>
      </c>
      <c r="AS32" s="241"/>
      <c r="AT32" s="241">
        <f t="shared" si="8"/>
        <v>182</v>
      </c>
      <c r="AU32" s="244"/>
    </row>
    <row r="33" spans="1:47" ht="13.5" thickBot="1">
      <c r="A33" s="18">
        <v>2</v>
      </c>
      <c r="B33" s="252" t="s">
        <v>741</v>
      </c>
      <c r="C33" s="253"/>
      <c r="D33" s="253"/>
      <c r="E33" s="253"/>
      <c r="F33" s="254">
        <v>205</v>
      </c>
      <c r="G33" s="254"/>
      <c r="H33" s="231">
        <f>IF(F33&gt;0,IF(F33&gt;F32,10,IF(F33=F32,5,0)),0)</f>
        <v>0</v>
      </c>
      <c r="I33" s="231"/>
      <c r="J33" s="231">
        <f t="shared" si="5"/>
        <v>205</v>
      </c>
      <c r="K33" s="235"/>
      <c r="M33" s="18">
        <v>5</v>
      </c>
      <c r="N33" s="252" t="s">
        <v>744</v>
      </c>
      <c r="O33" s="253"/>
      <c r="P33" s="253"/>
      <c r="Q33" s="253"/>
      <c r="R33" s="254">
        <v>201</v>
      </c>
      <c r="S33" s="254"/>
      <c r="T33" s="231">
        <f>IF(R33&gt;0,IF(R33&gt;R32,10,IF(R33=R32,5,0)),0)</f>
        <v>0</v>
      </c>
      <c r="U33" s="231"/>
      <c r="V33" s="231">
        <f t="shared" si="6"/>
        <v>201</v>
      </c>
      <c r="W33" s="235"/>
      <c r="Y33" s="18">
        <v>10</v>
      </c>
      <c r="Z33" s="252" t="s">
        <v>600</v>
      </c>
      <c r="AA33" s="253"/>
      <c r="AB33" s="253"/>
      <c r="AC33" s="253"/>
      <c r="AD33" s="254">
        <v>213</v>
      </c>
      <c r="AE33" s="254"/>
      <c r="AF33" s="231">
        <f>IF(AD33&gt;0,IF(AD33&gt;AD32,10,IF(AD33=AD32,5,0)),0)</f>
        <v>0</v>
      </c>
      <c r="AG33" s="231"/>
      <c r="AH33" s="231">
        <f t="shared" si="7"/>
        <v>213</v>
      </c>
      <c r="AI33" s="235"/>
      <c r="AK33" s="18">
        <v>4</v>
      </c>
      <c r="AL33" s="252" t="s">
        <v>598</v>
      </c>
      <c r="AM33" s="253"/>
      <c r="AN33" s="253"/>
      <c r="AO33" s="253"/>
      <c r="AP33" s="254">
        <v>200</v>
      </c>
      <c r="AQ33" s="254"/>
      <c r="AR33" s="231">
        <f>IF(AP33&gt;0,IF(AP33&gt;AP32,10,IF(AP33=AP32,5,0)),0)</f>
        <v>10</v>
      </c>
      <c r="AS33" s="231"/>
      <c r="AT33" s="231">
        <f t="shared" si="8"/>
        <v>210</v>
      </c>
      <c r="AU33" s="235"/>
    </row>
    <row r="34" spans="1:47" ht="12.75">
      <c r="A34" s="17">
        <v>6</v>
      </c>
      <c r="B34" s="255" t="s">
        <v>597</v>
      </c>
      <c r="C34" s="256"/>
      <c r="D34" s="256"/>
      <c r="E34" s="256"/>
      <c r="F34" s="257">
        <v>235</v>
      </c>
      <c r="G34" s="257"/>
      <c r="H34" s="241">
        <f>IF(F34&gt;0,IF(F34&gt;F35,10,IF(F34=F35,5,0)),0)</f>
        <v>10</v>
      </c>
      <c r="I34" s="241"/>
      <c r="J34" s="241">
        <f t="shared" si="5"/>
        <v>245</v>
      </c>
      <c r="K34" s="244"/>
      <c r="M34" s="17">
        <v>10</v>
      </c>
      <c r="N34" s="255" t="s">
        <v>600</v>
      </c>
      <c r="O34" s="256"/>
      <c r="P34" s="256"/>
      <c r="Q34" s="256"/>
      <c r="R34" s="257">
        <v>192</v>
      </c>
      <c r="S34" s="257"/>
      <c r="T34" s="241">
        <f>IF(R34&gt;0,IF(R34&gt;R35,10,IF(R34=R35,5,0)),0)</f>
        <v>10</v>
      </c>
      <c r="U34" s="241"/>
      <c r="V34" s="241">
        <f t="shared" si="6"/>
        <v>202</v>
      </c>
      <c r="W34" s="244"/>
      <c r="Y34" s="17">
        <v>2</v>
      </c>
      <c r="Z34" s="255" t="s">
        <v>741</v>
      </c>
      <c r="AA34" s="256"/>
      <c r="AB34" s="256"/>
      <c r="AC34" s="256"/>
      <c r="AD34" s="257">
        <v>169</v>
      </c>
      <c r="AE34" s="257"/>
      <c r="AF34" s="241">
        <f>IF(AD34&gt;0,IF(AD34&gt;AD35,10,IF(AD34=AD35,5,0)),0)</f>
        <v>0</v>
      </c>
      <c r="AG34" s="241"/>
      <c r="AH34" s="241">
        <f t="shared" si="7"/>
        <v>169</v>
      </c>
      <c r="AI34" s="244"/>
      <c r="AK34" s="17">
        <v>1</v>
      </c>
      <c r="AL34" s="255" t="s">
        <v>745</v>
      </c>
      <c r="AM34" s="256"/>
      <c r="AN34" s="256"/>
      <c r="AO34" s="256"/>
      <c r="AP34" s="257">
        <v>204</v>
      </c>
      <c r="AQ34" s="257"/>
      <c r="AR34" s="241">
        <f>IF(AP34&gt;0,IF(AP34&gt;AP35,10,IF(AP34=AP35,5,0)),0)</f>
        <v>10</v>
      </c>
      <c r="AS34" s="241"/>
      <c r="AT34" s="241">
        <f t="shared" si="8"/>
        <v>214</v>
      </c>
      <c r="AU34" s="244"/>
    </row>
    <row r="35" spans="1:47" ht="13.5" thickBot="1">
      <c r="A35" s="18">
        <v>9</v>
      </c>
      <c r="B35" s="252" t="s">
        <v>747</v>
      </c>
      <c r="C35" s="253"/>
      <c r="D35" s="253"/>
      <c r="E35" s="253"/>
      <c r="F35" s="254">
        <v>183</v>
      </c>
      <c r="G35" s="254"/>
      <c r="H35" s="231">
        <f>IF(F35&gt;0,IF(F35&gt;F34,10,IF(F35=F34,5,0)),0)</f>
        <v>0</v>
      </c>
      <c r="I35" s="231"/>
      <c r="J35" s="231">
        <f t="shared" si="5"/>
        <v>183</v>
      </c>
      <c r="K35" s="235"/>
      <c r="M35" s="18">
        <v>3</v>
      </c>
      <c r="N35" s="252" t="s">
        <v>604</v>
      </c>
      <c r="O35" s="253"/>
      <c r="P35" s="253"/>
      <c r="Q35" s="253"/>
      <c r="R35" s="254">
        <v>185</v>
      </c>
      <c r="S35" s="254"/>
      <c r="T35" s="231">
        <f>IF(R35&gt;0,IF(R35&gt;R34,10,IF(R35=R34,5,0)),0)</f>
        <v>0</v>
      </c>
      <c r="U35" s="231"/>
      <c r="V35" s="231">
        <f t="shared" si="6"/>
        <v>185</v>
      </c>
      <c r="W35" s="235"/>
      <c r="Y35" s="18">
        <v>4</v>
      </c>
      <c r="Z35" s="252" t="s">
        <v>598</v>
      </c>
      <c r="AA35" s="253"/>
      <c r="AB35" s="253"/>
      <c r="AC35" s="253"/>
      <c r="AD35" s="254">
        <v>223</v>
      </c>
      <c r="AE35" s="254"/>
      <c r="AF35" s="231">
        <f>IF(AD35&gt;0,IF(AD35&gt;AD34,10,IF(AD35=AD34,5,0)),0)</f>
        <v>10</v>
      </c>
      <c r="AG35" s="231"/>
      <c r="AH35" s="231">
        <f t="shared" si="7"/>
        <v>233</v>
      </c>
      <c r="AI35" s="235"/>
      <c r="AK35" s="18">
        <v>7</v>
      </c>
      <c r="AL35" s="252" t="s">
        <v>602</v>
      </c>
      <c r="AM35" s="253"/>
      <c r="AN35" s="253"/>
      <c r="AO35" s="253"/>
      <c r="AP35" s="254">
        <v>181</v>
      </c>
      <c r="AQ35" s="254"/>
      <c r="AR35" s="231">
        <f>IF(AP35&gt;0,IF(AP35&gt;AP34,10,IF(AP35=AP34,5,0)),0)</f>
        <v>0</v>
      </c>
      <c r="AS35" s="231"/>
      <c r="AT35" s="231">
        <f t="shared" si="8"/>
        <v>181</v>
      </c>
      <c r="AU35" s="235"/>
    </row>
    <row r="36" spans="1:47" ht="12.75">
      <c r="A36" s="17">
        <v>1</v>
      </c>
      <c r="B36" s="255" t="s">
        <v>745</v>
      </c>
      <c r="C36" s="256"/>
      <c r="D36" s="256"/>
      <c r="E36" s="256"/>
      <c r="F36" s="257">
        <v>171</v>
      </c>
      <c r="G36" s="257"/>
      <c r="H36" s="241">
        <f>IF(F36&gt;0,IF(F36&gt;F37,10,IF(F36=F37,5,0)),0)</f>
        <v>0</v>
      </c>
      <c r="I36" s="241"/>
      <c r="J36" s="241">
        <f t="shared" si="5"/>
        <v>171</v>
      </c>
      <c r="K36" s="244"/>
      <c r="M36" s="17">
        <v>2</v>
      </c>
      <c r="N36" s="255" t="s">
        <v>741</v>
      </c>
      <c r="O36" s="256"/>
      <c r="P36" s="256"/>
      <c r="Q36" s="256"/>
      <c r="R36" s="257">
        <v>225</v>
      </c>
      <c r="S36" s="257"/>
      <c r="T36" s="241">
        <f>IF(R36&gt;0,IF(R36&gt;R37,10,IF(R36=R37,5,0)),0)</f>
        <v>10</v>
      </c>
      <c r="U36" s="241"/>
      <c r="V36" s="241">
        <f t="shared" si="6"/>
        <v>235</v>
      </c>
      <c r="W36" s="244"/>
      <c r="Y36" s="17">
        <v>7</v>
      </c>
      <c r="Z36" s="255" t="s">
        <v>602</v>
      </c>
      <c r="AA36" s="256"/>
      <c r="AB36" s="256"/>
      <c r="AC36" s="256"/>
      <c r="AD36" s="257">
        <v>191</v>
      </c>
      <c r="AE36" s="257"/>
      <c r="AF36" s="241">
        <f>IF(AD36&gt;0,IF(AD36&gt;AD37,10,IF(AD36=AD37,5,0)),0)</f>
        <v>10</v>
      </c>
      <c r="AG36" s="241"/>
      <c r="AH36" s="241">
        <f t="shared" si="7"/>
        <v>201</v>
      </c>
      <c r="AI36" s="244"/>
      <c r="AK36" s="17">
        <v>3</v>
      </c>
      <c r="AL36" s="255" t="s">
        <v>604</v>
      </c>
      <c r="AM36" s="256"/>
      <c r="AN36" s="256"/>
      <c r="AO36" s="256"/>
      <c r="AP36" s="257">
        <v>192</v>
      </c>
      <c r="AQ36" s="257"/>
      <c r="AR36" s="241">
        <f>IF(AP36&gt;0,IF(AP36&gt;AP37,10,IF(AP36=AP37,5,0)),0)</f>
        <v>0</v>
      </c>
      <c r="AS36" s="241"/>
      <c r="AT36" s="241">
        <f t="shared" si="8"/>
        <v>192</v>
      </c>
      <c r="AU36" s="244"/>
    </row>
    <row r="37" spans="1:47" ht="13.5" thickBot="1">
      <c r="A37" s="18">
        <v>3</v>
      </c>
      <c r="B37" s="252" t="s">
        <v>604</v>
      </c>
      <c r="C37" s="253"/>
      <c r="D37" s="253"/>
      <c r="E37" s="253"/>
      <c r="F37" s="254">
        <v>203</v>
      </c>
      <c r="G37" s="254"/>
      <c r="H37" s="231">
        <f>IF(F37&gt;0,IF(F37&gt;F36,10,IF(F37=F36,5,0)),0)</f>
        <v>10</v>
      </c>
      <c r="I37" s="231"/>
      <c r="J37" s="231">
        <f t="shared" si="5"/>
        <v>213</v>
      </c>
      <c r="K37" s="235"/>
      <c r="M37" s="18">
        <v>8</v>
      </c>
      <c r="N37" s="252" t="s">
        <v>599</v>
      </c>
      <c r="O37" s="253"/>
      <c r="P37" s="253"/>
      <c r="Q37" s="253"/>
      <c r="R37" s="254">
        <v>197</v>
      </c>
      <c r="S37" s="254"/>
      <c r="T37" s="231">
        <f>IF(R37&gt;0,IF(R37&gt;R36,10,IF(R37=R36,5,0)),0)</f>
        <v>0</v>
      </c>
      <c r="U37" s="231"/>
      <c r="V37" s="231">
        <f t="shared" si="6"/>
        <v>197</v>
      </c>
      <c r="W37" s="235"/>
      <c r="Y37" s="18">
        <v>5</v>
      </c>
      <c r="Z37" s="252" t="s">
        <v>744</v>
      </c>
      <c r="AA37" s="253"/>
      <c r="AB37" s="253"/>
      <c r="AC37" s="253"/>
      <c r="AD37" s="254">
        <v>172</v>
      </c>
      <c r="AE37" s="254"/>
      <c r="AF37" s="231">
        <f>IF(AD37&gt;0,IF(AD37&gt;AD36,10,IF(AD37=AD36,5,0)),0)</f>
        <v>0</v>
      </c>
      <c r="AG37" s="231"/>
      <c r="AH37" s="231">
        <f t="shared" si="7"/>
        <v>172</v>
      </c>
      <c r="AI37" s="235"/>
      <c r="AK37" s="18">
        <v>6</v>
      </c>
      <c r="AL37" s="252" t="s">
        <v>597</v>
      </c>
      <c r="AM37" s="253"/>
      <c r="AN37" s="253"/>
      <c r="AO37" s="253"/>
      <c r="AP37" s="254">
        <v>246</v>
      </c>
      <c r="AQ37" s="254"/>
      <c r="AR37" s="231">
        <f>IF(AP37&gt;0,IF(AP37&gt;AP36,10,IF(AP37=AP36,5,0)),0)</f>
        <v>10</v>
      </c>
      <c r="AS37" s="231"/>
      <c r="AT37" s="231">
        <f t="shared" si="8"/>
        <v>256</v>
      </c>
      <c r="AU37" s="235"/>
    </row>
  </sheetData>
  <sheetProtection sheet="1" objects="1" scenarios="1" selectLockedCells="1"/>
  <mergeCells count="594">
    <mergeCell ref="A1:BG1"/>
    <mergeCell ref="A2:R2"/>
    <mergeCell ref="S2:U3"/>
    <mergeCell ref="V2:AU2"/>
    <mergeCell ref="AV2:BA2"/>
    <mergeCell ref="BB2:BG2"/>
    <mergeCell ref="B3:O3"/>
    <mergeCell ref="P3:R3"/>
    <mergeCell ref="V3:W3"/>
    <mergeCell ref="X3:Y3"/>
    <mergeCell ref="AL3:AM3"/>
    <mergeCell ref="AN3:AP3"/>
    <mergeCell ref="Z3:AA3"/>
    <mergeCell ref="AB3:AC3"/>
    <mergeCell ref="AD3:AE3"/>
    <mergeCell ref="AF3:AG3"/>
    <mergeCell ref="BE3:BG3"/>
    <mergeCell ref="B4:O4"/>
    <mergeCell ref="P4:R4"/>
    <mergeCell ref="S4:U4"/>
    <mergeCell ref="V4:W4"/>
    <mergeCell ref="X4:Y4"/>
    <mergeCell ref="Z4:AA4"/>
    <mergeCell ref="AB4:AC4"/>
    <mergeCell ref="AQ3:AR3"/>
    <mergeCell ref="AS3:AU3"/>
    <mergeCell ref="AD4:AE4"/>
    <mergeCell ref="AF4:AG4"/>
    <mergeCell ref="AH4:AI4"/>
    <mergeCell ref="AJ4:AK4"/>
    <mergeCell ref="AZ3:BA3"/>
    <mergeCell ref="BB3:BD3"/>
    <mergeCell ref="AV3:AW3"/>
    <mergeCell ref="AX3:AY3"/>
    <mergeCell ref="AH3:AI3"/>
    <mergeCell ref="AJ3:AK3"/>
    <mergeCell ref="AD5:AE5"/>
    <mergeCell ref="AF5:AG5"/>
    <mergeCell ref="AV4:AW4"/>
    <mergeCell ref="AX4:AY4"/>
    <mergeCell ref="AZ4:BA4"/>
    <mergeCell ref="BB4:BD4"/>
    <mergeCell ref="AL4:AM4"/>
    <mergeCell ref="AN4:AP4"/>
    <mergeCell ref="AQ4:AR4"/>
    <mergeCell ref="AS4:AU4"/>
    <mergeCell ref="AL5:AM5"/>
    <mergeCell ref="AN5:AP5"/>
    <mergeCell ref="BE4:BG4"/>
    <mergeCell ref="B5:O5"/>
    <mergeCell ref="P5:R5"/>
    <mergeCell ref="S5:U5"/>
    <mergeCell ref="V5:W5"/>
    <mergeCell ref="X5:Y5"/>
    <mergeCell ref="Z5:AA5"/>
    <mergeCell ref="AB5:AC5"/>
    <mergeCell ref="BE5:BG5"/>
    <mergeCell ref="B6:O6"/>
    <mergeCell ref="P6:R6"/>
    <mergeCell ref="S6:U6"/>
    <mergeCell ref="V6:W6"/>
    <mergeCell ref="X6:Y6"/>
    <mergeCell ref="Z6:AA6"/>
    <mergeCell ref="AB6:AC6"/>
    <mergeCell ref="AQ5:AR5"/>
    <mergeCell ref="AS5:AU5"/>
    <mergeCell ref="AD6:AE6"/>
    <mergeCell ref="AF6:AG6"/>
    <mergeCell ref="AH6:AI6"/>
    <mergeCell ref="AJ6:AK6"/>
    <mergeCell ref="AZ5:BA5"/>
    <mergeCell ref="BB5:BD5"/>
    <mergeCell ref="AV5:AW5"/>
    <mergeCell ref="AX5:AY5"/>
    <mergeCell ref="AH5:AI5"/>
    <mergeCell ref="AJ5:AK5"/>
    <mergeCell ref="AD7:AE7"/>
    <mergeCell ref="AF7:AG7"/>
    <mergeCell ref="AV6:AW6"/>
    <mergeCell ref="AX6:AY6"/>
    <mergeCell ref="AZ6:BA6"/>
    <mergeCell ref="BB6:BD6"/>
    <mergeCell ref="AL6:AM6"/>
    <mergeCell ref="AN6:AP6"/>
    <mergeCell ref="AQ6:AR6"/>
    <mergeCell ref="AS6:AU6"/>
    <mergeCell ref="AL7:AM7"/>
    <mergeCell ref="AN7:AP7"/>
    <mergeCell ref="BE6:BG6"/>
    <mergeCell ref="B7:O7"/>
    <mergeCell ref="P7:R7"/>
    <mergeCell ref="S7:U7"/>
    <mergeCell ref="V7:W7"/>
    <mergeCell ref="X7:Y7"/>
    <mergeCell ref="Z7:AA7"/>
    <mergeCell ref="AB7:AC7"/>
    <mergeCell ref="BE7:BG7"/>
    <mergeCell ref="B8:O8"/>
    <mergeCell ref="P8:R8"/>
    <mergeCell ref="S8:U8"/>
    <mergeCell ref="V8:W8"/>
    <mergeCell ref="X8:Y8"/>
    <mergeCell ref="Z8:AA8"/>
    <mergeCell ref="AB8:AC8"/>
    <mergeCell ref="AQ7:AR7"/>
    <mergeCell ref="AS7:AU7"/>
    <mergeCell ref="AD8:AE8"/>
    <mergeCell ref="AF8:AG8"/>
    <mergeCell ref="AH8:AI8"/>
    <mergeCell ref="AJ8:AK8"/>
    <mergeCell ref="AZ7:BA7"/>
    <mergeCell ref="BB7:BD7"/>
    <mergeCell ref="AV7:AW7"/>
    <mergeCell ref="AX7:AY7"/>
    <mergeCell ref="AH7:AI7"/>
    <mergeCell ref="AJ7:AK7"/>
    <mergeCell ref="AD9:AE9"/>
    <mergeCell ref="AF9:AG9"/>
    <mergeCell ref="AV8:AW8"/>
    <mergeCell ref="AX8:AY8"/>
    <mergeCell ref="AZ8:BA8"/>
    <mergeCell ref="BB8:BD8"/>
    <mergeCell ref="AL8:AM8"/>
    <mergeCell ref="AN8:AP8"/>
    <mergeCell ref="AQ8:AR8"/>
    <mergeCell ref="AS8:AU8"/>
    <mergeCell ref="AL9:AM9"/>
    <mergeCell ref="AN9:AP9"/>
    <mergeCell ref="BE8:BG8"/>
    <mergeCell ref="B9:O9"/>
    <mergeCell ref="P9:R9"/>
    <mergeCell ref="S9:U9"/>
    <mergeCell ref="V9:W9"/>
    <mergeCell ref="X9:Y9"/>
    <mergeCell ref="Z9:AA9"/>
    <mergeCell ref="AB9:AC9"/>
    <mergeCell ref="BE9:BG9"/>
    <mergeCell ref="B10:O10"/>
    <mergeCell ref="P10:R10"/>
    <mergeCell ref="S10:U10"/>
    <mergeCell ref="V10:W10"/>
    <mergeCell ref="X10:Y10"/>
    <mergeCell ref="Z10:AA10"/>
    <mergeCell ref="AB10:AC10"/>
    <mergeCell ref="AQ9:AR9"/>
    <mergeCell ref="AS9:AU9"/>
    <mergeCell ref="AD10:AE10"/>
    <mergeCell ref="AF10:AG10"/>
    <mergeCell ref="AH10:AI10"/>
    <mergeCell ref="AJ10:AK10"/>
    <mergeCell ref="AZ9:BA9"/>
    <mergeCell ref="BB9:BD9"/>
    <mergeCell ref="AV9:AW9"/>
    <mergeCell ref="AX9:AY9"/>
    <mergeCell ref="AH9:AI9"/>
    <mergeCell ref="AJ9:AK9"/>
    <mergeCell ref="AD11:AE11"/>
    <mergeCell ref="AF11:AG11"/>
    <mergeCell ref="AV10:AW10"/>
    <mergeCell ref="AX10:AY10"/>
    <mergeCell ref="AZ10:BA10"/>
    <mergeCell ref="BB10:BD10"/>
    <mergeCell ref="AL10:AM10"/>
    <mergeCell ref="AN10:AP10"/>
    <mergeCell ref="AQ10:AR10"/>
    <mergeCell ref="AS10:AU10"/>
    <mergeCell ref="AL11:AM11"/>
    <mergeCell ref="AN11:AP11"/>
    <mergeCell ref="BE10:BG10"/>
    <mergeCell ref="B11:O11"/>
    <mergeCell ref="P11:R11"/>
    <mergeCell ref="S11:U11"/>
    <mergeCell ref="V11:W11"/>
    <mergeCell ref="X11:Y11"/>
    <mergeCell ref="Z11:AA11"/>
    <mergeCell ref="AB11:AC11"/>
    <mergeCell ref="BE11:BG11"/>
    <mergeCell ref="B12:O12"/>
    <mergeCell ref="P12:R12"/>
    <mergeCell ref="S12:U12"/>
    <mergeCell ref="V12:W12"/>
    <mergeCell ref="X12:Y12"/>
    <mergeCell ref="Z12:AA12"/>
    <mergeCell ref="AB12:AC12"/>
    <mergeCell ref="AQ11:AR11"/>
    <mergeCell ref="AS11:AU11"/>
    <mergeCell ref="AD12:AE12"/>
    <mergeCell ref="AF12:AG12"/>
    <mergeCell ref="AH12:AI12"/>
    <mergeCell ref="AJ12:AK12"/>
    <mergeCell ref="AZ11:BA11"/>
    <mergeCell ref="BB11:BD11"/>
    <mergeCell ref="AV11:AW11"/>
    <mergeCell ref="AX11:AY11"/>
    <mergeCell ref="AH11:AI11"/>
    <mergeCell ref="AJ11:AK11"/>
    <mergeCell ref="AV12:AW12"/>
    <mergeCell ref="AX12:AY12"/>
    <mergeCell ref="AZ12:BA12"/>
    <mergeCell ref="BB12:BD12"/>
    <mergeCell ref="AL12:AM12"/>
    <mergeCell ref="AN12:AP12"/>
    <mergeCell ref="AQ12:AR12"/>
    <mergeCell ref="AS12:AU12"/>
    <mergeCell ref="BE12:BG12"/>
    <mergeCell ref="B13:O13"/>
    <mergeCell ref="P13:R13"/>
    <mergeCell ref="S13:U13"/>
    <mergeCell ref="V13:W13"/>
    <mergeCell ref="X13:Y13"/>
    <mergeCell ref="Z13:AA13"/>
    <mergeCell ref="AB13:AC13"/>
    <mergeCell ref="AD13:AE13"/>
    <mergeCell ref="AF13:AG13"/>
    <mergeCell ref="BE13:BG13"/>
    <mergeCell ref="B15:K15"/>
    <mergeCell ref="N15:W15"/>
    <mergeCell ref="Z15:AI15"/>
    <mergeCell ref="AL15:AU15"/>
    <mergeCell ref="AX15:BG15"/>
    <mergeCell ref="AQ13:AR13"/>
    <mergeCell ref="AS13:AU13"/>
    <mergeCell ref="AV13:AW13"/>
    <mergeCell ref="AX13:AY13"/>
    <mergeCell ref="AZ13:BA13"/>
    <mergeCell ref="BB13:BD13"/>
    <mergeCell ref="AH13:AI13"/>
    <mergeCell ref="AJ13:AK13"/>
    <mergeCell ref="AL13:AM13"/>
    <mergeCell ref="AN13:AP13"/>
    <mergeCell ref="N16:Q16"/>
    <mergeCell ref="R16:S16"/>
    <mergeCell ref="T16:U16"/>
    <mergeCell ref="V16:W16"/>
    <mergeCell ref="B16:E16"/>
    <mergeCell ref="F16:G16"/>
    <mergeCell ref="H16:I16"/>
    <mergeCell ref="J16:K16"/>
    <mergeCell ref="BD16:BE16"/>
    <mergeCell ref="BF16:BG16"/>
    <mergeCell ref="AL16:AO16"/>
    <mergeCell ref="AP16:AQ16"/>
    <mergeCell ref="AR16:AS16"/>
    <mergeCell ref="AT16:AU16"/>
    <mergeCell ref="AX16:BA16"/>
    <mergeCell ref="BB16:BC16"/>
    <mergeCell ref="Z16:AC16"/>
    <mergeCell ref="AD16:AE16"/>
    <mergeCell ref="AF16:AG16"/>
    <mergeCell ref="AH16:AI16"/>
    <mergeCell ref="AF17:AG17"/>
    <mergeCell ref="AH17:AI17"/>
    <mergeCell ref="B17:E17"/>
    <mergeCell ref="F17:G17"/>
    <mergeCell ref="H17:I17"/>
    <mergeCell ref="J17:K17"/>
    <mergeCell ref="N17:Q17"/>
    <mergeCell ref="R17:S17"/>
    <mergeCell ref="T17:U17"/>
    <mergeCell ref="V17:W17"/>
    <mergeCell ref="Z17:AC17"/>
    <mergeCell ref="AD17:AE17"/>
    <mergeCell ref="BD17:BE17"/>
    <mergeCell ref="BF17:BG17"/>
    <mergeCell ref="AL17:AO17"/>
    <mergeCell ref="AP17:AQ17"/>
    <mergeCell ref="AR17:AS17"/>
    <mergeCell ref="AT17:AU17"/>
    <mergeCell ref="AX17:BA17"/>
    <mergeCell ref="BB17:BC17"/>
    <mergeCell ref="N18:Q18"/>
    <mergeCell ref="R18:S18"/>
    <mergeCell ref="T18:U18"/>
    <mergeCell ref="V18:W18"/>
    <mergeCell ref="B18:E18"/>
    <mergeCell ref="F18:G18"/>
    <mergeCell ref="H18:I18"/>
    <mergeCell ref="J18:K18"/>
    <mergeCell ref="BD18:BE18"/>
    <mergeCell ref="BF18:BG18"/>
    <mergeCell ref="AL18:AO18"/>
    <mergeCell ref="AP18:AQ18"/>
    <mergeCell ref="AR18:AS18"/>
    <mergeCell ref="AT18:AU18"/>
    <mergeCell ref="AX18:BA18"/>
    <mergeCell ref="BB18:BC18"/>
    <mergeCell ref="Z18:AC18"/>
    <mergeCell ref="AD18:AE18"/>
    <mergeCell ref="AF18:AG18"/>
    <mergeCell ref="AH18:AI18"/>
    <mergeCell ref="AF19:AG19"/>
    <mergeCell ref="AH19:AI19"/>
    <mergeCell ref="B19:E19"/>
    <mergeCell ref="F19:G19"/>
    <mergeCell ref="H19:I19"/>
    <mergeCell ref="J19:K19"/>
    <mergeCell ref="N19:Q19"/>
    <mergeCell ref="R19:S19"/>
    <mergeCell ref="T19:U19"/>
    <mergeCell ref="V19:W19"/>
    <mergeCell ref="Z19:AC19"/>
    <mergeCell ref="AD19:AE19"/>
    <mergeCell ref="BD19:BE19"/>
    <mergeCell ref="BF19:BG19"/>
    <mergeCell ref="AL19:AO19"/>
    <mergeCell ref="AP19:AQ19"/>
    <mergeCell ref="AR19:AS19"/>
    <mergeCell ref="AT19:AU19"/>
    <mergeCell ref="AX19:BA19"/>
    <mergeCell ref="BB19:BC19"/>
    <mergeCell ref="N20:Q20"/>
    <mergeCell ref="R20:S20"/>
    <mergeCell ref="T20:U20"/>
    <mergeCell ref="V20:W20"/>
    <mergeCell ref="B20:E20"/>
    <mergeCell ref="F20:G20"/>
    <mergeCell ref="H20:I20"/>
    <mergeCell ref="J20:K20"/>
    <mergeCell ref="BD20:BE20"/>
    <mergeCell ref="BF20:BG20"/>
    <mergeCell ref="AL20:AO20"/>
    <mergeCell ref="AP20:AQ20"/>
    <mergeCell ref="AR20:AS20"/>
    <mergeCell ref="AT20:AU20"/>
    <mergeCell ref="AX20:BA20"/>
    <mergeCell ref="BB20:BC20"/>
    <mergeCell ref="Z20:AC20"/>
    <mergeCell ref="AD20:AE20"/>
    <mergeCell ref="AF20:AG20"/>
    <mergeCell ref="AH20:AI20"/>
    <mergeCell ref="AF21:AG21"/>
    <mergeCell ref="AH21:AI21"/>
    <mergeCell ref="B21:E21"/>
    <mergeCell ref="F21:G21"/>
    <mergeCell ref="H21:I21"/>
    <mergeCell ref="J21:K21"/>
    <mergeCell ref="N21:Q21"/>
    <mergeCell ref="R21:S21"/>
    <mergeCell ref="T21:U21"/>
    <mergeCell ref="V21:W21"/>
    <mergeCell ref="Z21:AC21"/>
    <mergeCell ref="AD21:AE21"/>
    <mergeCell ref="BD21:BE21"/>
    <mergeCell ref="BF21:BG21"/>
    <mergeCell ref="AL21:AO21"/>
    <mergeCell ref="AP21:AQ21"/>
    <mergeCell ref="AR21:AS21"/>
    <mergeCell ref="AT21:AU21"/>
    <mergeCell ref="AX21:BA21"/>
    <mergeCell ref="BB21:BC21"/>
    <mergeCell ref="N22:Q22"/>
    <mergeCell ref="R22:S22"/>
    <mergeCell ref="T22:U22"/>
    <mergeCell ref="V22:W22"/>
    <mergeCell ref="B22:E22"/>
    <mergeCell ref="F22:G22"/>
    <mergeCell ref="H22:I22"/>
    <mergeCell ref="J22:K22"/>
    <mergeCell ref="BD22:BE22"/>
    <mergeCell ref="BF22:BG22"/>
    <mergeCell ref="AL22:AO22"/>
    <mergeCell ref="AP22:AQ22"/>
    <mergeCell ref="AR22:AS22"/>
    <mergeCell ref="AT22:AU22"/>
    <mergeCell ref="B23:E23"/>
    <mergeCell ref="F23:G23"/>
    <mergeCell ref="H23:I23"/>
    <mergeCell ref="J23:K23"/>
    <mergeCell ref="AX22:BA22"/>
    <mergeCell ref="BB22:BC22"/>
    <mergeCell ref="Z22:AC22"/>
    <mergeCell ref="AD22:AE22"/>
    <mergeCell ref="AF22:AG22"/>
    <mergeCell ref="AH22:AI22"/>
    <mergeCell ref="AF23:AG23"/>
    <mergeCell ref="AH23:AI23"/>
    <mergeCell ref="BD23:BE23"/>
    <mergeCell ref="BF23:BG23"/>
    <mergeCell ref="AL23:AO23"/>
    <mergeCell ref="AP23:AQ23"/>
    <mergeCell ref="AR23:AS23"/>
    <mergeCell ref="AT23:AU23"/>
    <mergeCell ref="AX23:BA23"/>
    <mergeCell ref="BB23:BC23"/>
    <mergeCell ref="B24:E24"/>
    <mergeCell ref="F24:G24"/>
    <mergeCell ref="H24:I24"/>
    <mergeCell ref="J24:K24"/>
    <mergeCell ref="Z23:AC23"/>
    <mergeCell ref="AD23:AE23"/>
    <mergeCell ref="N23:Q23"/>
    <mergeCell ref="R23:S23"/>
    <mergeCell ref="T23:U23"/>
    <mergeCell ref="V23:W23"/>
    <mergeCell ref="Z24:AC24"/>
    <mergeCell ref="AD24:AE24"/>
    <mergeCell ref="AF24:AG24"/>
    <mergeCell ref="AH24:AI24"/>
    <mergeCell ref="N24:Q24"/>
    <mergeCell ref="R24:S24"/>
    <mergeCell ref="T24:U24"/>
    <mergeCell ref="V24:W24"/>
    <mergeCell ref="AX24:BA24"/>
    <mergeCell ref="BB24:BC24"/>
    <mergeCell ref="BD24:BE24"/>
    <mergeCell ref="BF24:BG24"/>
    <mergeCell ref="AL24:AO24"/>
    <mergeCell ref="AP24:AQ24"/>
    <mergeCell ref="AR24:AS24"/>
    <mergeCell ref="AT24:AU24"/>
    <mergeCell ref="T25:U25"/>
    <mergeCell ref="V25:W25"/>
    <mergeCell ref="B25:E25"/>
    <mergeCell ref="F25:G25"/>
    <mergeCell ref="H25:I25"/>
    <mergeCell ref="J25:K25"/>
    <mergeCell ref="BD25:BE25"/>
    <mergeCell ref="BF25:BG25"/>
    <mergeCell ref="AL25:AO25"/>
    <mergeCell ref="AP25:AQ25"/>
    <mergeCell ref="AR25:AS25"/>
    <mergeCell ref="AT25:AU25"/>
    <mergeCell ref="AX25:BA25"/>
    <mergeCell ref="BB25:BC25"/>
    <mergeCell ref="B27:K27"/>
    <mergeCell ref="N27:W27"/>
    <mergeCell ref="Z27:AI27"/>
    <mergeCell ref="AL27:AU27"/>
    <mergeCell ref="Z25:AC25"/>
    <mergeCell ref="AD25:AE25"/>
    <mergeCell ref="AF25:AG25"/>
    <mergeCell ref="AH25:AI25"/>
    <mergeCell ref="N25:Q25"/>
    <mergeCell ref="R25:S25"/>
    <mergeCell ref="N28:Q28"/>
    <mergeCell ref="R28:S28"/>
    <mergeCell ref="T28:U28"/>
    <mergeCell ref="V28:W28"/>
    <mergeCell ref="B28:E28"/>
    <mergeCell ref="F28:G28"/>
    <mergeCell ref="H28:I28"/>
    <mergeCell ref="J28:K28"/>
    <mergeCell ref="AL28:AO28"/>
    <mergeCell ref="AP28:AQ28"/>
    <mergeCell ref="AR28:AS28"/>
    <mergeCell ref="AT28:AU28"/>
    <mergeCell ref="Z28:AC28"/>
    <mergeCell ref="AD28:AE28"/>
    <mergeCell ref="AF28:AG28"/>
    <mergeCell ref="AH28:AI28"/>
    <mergeCell ref="N29:Q29"/>
    <mergeCell ref="R29:S29"/>
    <mergeCell ref="T29:U29"/>
    <mergeCell ref="V29:W29"/>
    <mergeCell ref="B29:E29"/>
    <mergeCell ref="F29:G29"/>
    <mergeCell ref="H29:I29"/>
    <mergeCell ref="J29:K29"/>
    <mergeCell ref="AL29:AO29"/>
    <mergeCell ref="AP29:AQ29"/>
    <mergeCell ref="AR29:AS29"/>
    <mergeCell ref="AT29:AU29"/>
    <mergeCell ref="Z29:AC29"/>
    <mergeCell ref="AD29:AE29"/>
    <mergeCell ref="AF29:AG29"/>
    <mergeCell ref="AH29:AI29"/>
    <mergeCell ref="N30:Q30"/>
    <mergeCell ref="R30:S30"/>
    <mergeCell ref="T30:U30"/>
    <mergeCell ref="V30:W30"/>
    <mergeCell ref="B30:E30"/>
    <mergeCell ref="F30:G30"/>
    <mergeCell ref="H30:I30"/>
    <mergeCell ref="J30:K30"/>
    <mergeCell ref="AL30:AO30"/>
    <mergeCell ref="AP30:AQ30"/>
    <mergeCell ref="AR30:AS30"/>
    <mergeCell ref="AT30:AU30"/>
    <mergeCell ref="Z30:AC30"/>
    <mergeCell ref="AD30:AE30"/>
    <mergeCell ref="AF30:AG30"/>
    <mergeCell ref="AH30:AI30"/>
    <mergeCell ref="N31:Q31"/>
    <mergeCell ref="R31:S31"/>
    <mergeCell ref="T31:U31"/>
    <mergeCell ref="V31:W31"/>
    <mergeCell ref="B31:E31"/>
    <mergeCell ref="F31:G31"/>
    <mergeCell ref="H31:I31"/>
    <mergeCell ref="J31:K31"/>
    <mergeCell ref="AL31:AO31"/>
    <mergeCell ref="AP31:AQ31"/>
    <mergeCell ref="AR31:AS31"/>
    <mergeCell ref="AT31:AU31"/>
    <mergeCell ref="Z31:AC31"/>
    <mergeCell ref="AD31:AE31"/>
    <mergeCell ref="AF31:AG31"/>
    <mergeCell ref="AH31:AI31"/>
    <mergeCell ref="N32:Q32"/>
    <mergeCell ref="R32:S32"/>
    <mergeCell ref="T32:U32"/>
    <mergeCell ref="V32:W32"/>
    <mergeCell ref="B32:E32"/>
    <mergeCell ref="F32:G32"/>
    <mergeCell ref="H32:I32"/>
    <mergeCell ref="J32:K32"/>
    <mergeCell ref="AL32:AO32"/>
    <mergeCell ref="AP32:AQ32"/>
    <mergeCell ref="AR32:AS32"/>
    <mergeCell ref="AT32:AU32"/>
    <mergeCell ref="Z32:AC32"/>
    <mergeCell ref="AD32:AE32"/>
    <mergeCell ref="AF32:AG32"/>
    <mergeCell ref="AH32:AI32"/>
    <mergeCell ref="N33:Q33"/>
    <mergeCell ref="R33:S33"/>
    <mergeCell ref="T33:U33"/>
    <mergeCell ref="V33:W33"/>
    <mergeCell ref="B33:E33"/>
    <mergeCell ref="F33:G33"/>
    <mergeCell ref="H33:I33"/>
    <mergeCell ref="J33:K33"/>
    <mergeCell ref="AL33:AO33"/>
    <mergeCell ref="AP33:AQ33"/>
    <mergeCell ref="AR33:AS33"/>
    <mergeCell ref="AT33:AU33"/>
    <mergeCell ref="Z33:AC33"/>
    <mergeCell ref="AD33:AE33"/>
    <mergeCell ref="AF33:AG33"/>
    <mergeCell ref="AH33:AI33"/>
    <mergeCell ref="N34:Q34"/>
    <mergeCell ref="R34:S34"/>
    <mergeCell ref="T34:U34"/>
    <mergeCell ref="V34:W34"/>
    <mergeCell ref="B34:E34"/>
    <mergeCell ref="F34:G34"/>
    <mergeCell ref="H34:I34"/>
    <mergeCell ref="J34:K34"/>
    <mergeCell ref="AL34:AO34"/>
    <mergeCell ref="AP34:AQ34"/>
    <mergeCell ref="AR34:AS34"/>
    <mergeCell ref="AT34:AU34"/>
    <mergeCell ref="Z34:AC34"/>
    <mergeCell ref="AD34:AE34"/>
    <mergeCell ref="AF34:AG34"/>
    <mergeCell ref="AH34:AI34"/>
    <mergeCell ref="N35:Q35"/>
    <mergeCell ref="R35:S35"/>
    <mergeCell ref="T35:U35"/>
    <mergeCell ref="V35:W35"/>
    <mergeCell ref="B35:E35"/>
    <mergeCell ref="F35:G35"/>
    <mergeCell ref="H35:I35"/>
    <mergeCell ref="J35:K35"/>
    <mergeCell ref="AL35:AO35"/>
    <mergeCell ref="AP35:AQ35"/>
    <mergeCell ref="AR35:AS35"/>
    <mergeCell ref="AT35:AU35"/>
    <mergeCell ref="Z35:AC35"/>
    <mergeCell ref="AD35:AE35"/>
    <mergeCell ref="AF35:AG35"/>
    <mergeCell ref="AH35:AI35"/>
    <mergeCell ref="AF36:AG36"/>
    <mergeCell ref="AH36:AI36"/>
    <mergeCell ref="N36:Q36"/>
    <mergeCell ref="R36:S36"/>
    <mergeCell ref="T36:U36"/>
    <mergeCell ref="V36:W36"/>
    <mergeCell ref="Z36:AC36"/>
    <mergeCell ref="AD36:AE36"/>
    <mergeCell ref="B37:E37"/>
    <mergeCell ref="F37:G37"/>
    <mergeCell ref="H37:I37"/>
    <mergeCell ref="J37:K37"/>
    <mergeCell ref="B36:E36"/>
    <mergeCell ref="F36:G36"/>
    <mergeCell ref="H36:I36"/>
    <mergeCell ref="J36:K36"/>
    <mergeCell ref="Z37:AC37"/>
    <mergeCell ref="AD37:AE37"/>
    <mergeCell ref="AF37:AG37"/>
    <mergeCell ref="AH37:AI37"/>
    <mergeCell ref="N37:Q37"/>
    <mergeCell ref="R37:S37"/>
    <mergeCell ref="T37:U37"/>
    <mergeCell ref="V37:W37"/>
    <mergeCell ref="AL37:AO37"/>
    <mergeCell ref="AP37:AQ37"/>
    <mergeCell ref="AR37:AS37"/>
    <mergeCell ref="AT37:AU37"/>
    <mergeCell ref="AL36:AO36"/>
    <mergeCell ref="AP36:AQ36"/>
    <mergeCell ref="AR36:AS36"/>
    <mergeCell ref="AT36:AU36"/>
  </mergeCells>
  <printOptions/>
  <pageMargins left="0.75" right="0.75" top="0.984251968503937" bottom="0.984251968503937" header="0" footer="0"/>
  <pageSetup fitToHeight="1" fitToWidth="1" horizontalDpi="300" verticalDpi="300" orientation="landscape" paperSize="9" scale="7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V18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15.00390625" style="41" bestFit="1" customWidth="1"/>
    <col min="2" max="2" width="9.7109375" style="41" bestFit="1" customWidth="1"/>
    <col min="3" max="19" width="4.421875" style="41" bestFit="1" customWidth="1"/>
    <col min="20" max="20" width="6.421875" style="41" bestFit="1" customWidth="1"/>
    <col min="21" max="21" width="7.421875" style="41" bestFit="1" customWidth="1"/>
    <col min="22" max="22" width="8.421875" style="41" customWidth="1"/>
    <col min="23" max="26" width="3.00390625" style="41" customWidth="1"/>
    <col min="27" max="16384" width="11.421875" style="41" customWidth="1"/>
  </cols>
  <sheetData>
    <row r="1" spans="1:22" ht="59.25" customHeight="1" thickBot="1">
      <c r="A1" s="265" t="s">
        <v>749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7"/>
    </row>
    <row r="2" spans="1:22" ht="12.75">
      <c r="A2" s="268" t="s">
        <v>33</v>
      </c>
      <c r="B2" s="269"/>
      <c r="C2" s="270" t="s">
        <v>594</v>
      </c>
      <c r="D2" s="271"/>
      <c r="E2" s="271"/>
      <c r="F2" s="271"/>
      <c r="G2" s="271"/>
      <c r="H2" s="271"/>
      <c r="I2" s="271"/>
      <c r="J2" s="272"/>
      <c r="K2" s="273" t="s">
        <v>595</v>
      </c>
      <c r="L2" s="274"/>
      <c r="M2" s="274"/>
      <c r="N2" s="274"/>
      <c r="O2" s="274"/>
      <c r="P2" s="274"/>
      <c r="Q2" s="274"/>
      <c r="R2" s="274"/>
      <c r="S2" s="274"/>
      <c r="T2" s="274"/>
      <c r="U2" s="273" t="s">
        <v>36</v>
      </c>
      <c r="V2" s="275"/>
    </row>
    <row r="3" spans="1:22" s="45" customFormat="1" ht="12.75" thickBot="1">
      <c r="A3" s="47" t="s">
        <v>34</v>
      </c>
      <c r="B3" s="48" t="s">
        <v>28</v>
      </c>
      <c r="C3" s="42" t="s">
        <v>3</v>
      </c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15</v>
      </c>
      <c r="J3" s="44" t="s">
        <v>16</v>
      </c>
      <c r="K3" s="49" t="s">
        <v>3</v>
      </c>
      <c r="L3" s="48" t="s">
        <v>4</v>
      </c>
      <c r="M3" s="48" t="s">
        <v>5</v>
      </c>
      <c r="N3" s="48" t="s">
        <v>6</v>
      </c>
      <c r="O3" s="48" t="s">
        <v>7</v>
      </c>
      <c r="P3" s="48" t="s">
        <v>8</v>
      </c>
      <c r="Q3" s="48" t="s">
        <v>15</v>
      </c>
      <c r="R3" s="48" t="s">
        <v>16</v>
      </c>
      <c r="S3" s="48" t="s">
        <v>31</v>
      </c>
      <c r="T3" s="48" t="s">
        <v>29</v>
      </c>
      <c r="U3" s="49" t="s">
        <v>1</v>
      </c>
      <c r="V3" s="50" t="s">
        <v>14</v>
      </c>
    </row>
    <row r="4" spans="1:22" ht="12">
      <c r="A4" s="279" t="s">
        <v>605</v>
      </c>
      <c r="B4" s="79">
        <v>19817</v>
      </c>
      <c r="C4" s="80">
        <v>248</v>
      </c>
      <c r="D4" s="81">
        <v>212</v>
      </c>
      <c r="E4" s="81">
        <v>258</v>
      </c>
      <c r="F4" s="81">
        <v>177</v>
      </c>
      <c r="G4" s="81">
        <v>213</v>
      </c>
      <c r="H4" s="81">
        <v>209</v>
      </c>
      <c r="I4" s="81">
        <v>170</v>
      </c>
      <c r="J4" s="82">
        <v>183</v>
      </c>
      <c r="K4" s="80">
        <v>235</v>
      </c>
      <c r="L4" s="81">
        <v>219</v>
      </c>
      <c r="M4" s="81">
        <v>195</v>
      </c>
      <c r="N4" s="81">
        <v>178</v>
      </c>
      <c r="O4" s="81">
        <v>169</v>
      </c>
      <c r="P4" s="81">
        <v>226</v>
      </c>
      <c r="Q4" s="81">
        <v>196</v>
      </c>
      <c r="R4" s="81">
        <v>210</v>
      </c>
      <c r="S4" s="81">
        <v>267</v>
      </c>
      <c r="T4" s="83">
        <v>70</v>
      </c>
      <c r="U4" s="80">
        <f aca="true" t="shared" si="0" ref="U4:U18">SUM(C4:T4)</f>
        <v>3635</v>
      </c>
      <c r="V4" s="84">
        <f aca="true" t="shared" si="1" ref="V4:V18">IF(U4&gt;0,(U4-T4)/COUNTIF(C4:S4,"&gt;0"),0)</f>
        <v>209.7058823529412</v>
      </c>
    </row>
    <row r="5" spans="1:22" ht="12">
      <c r="A5" s="281" t="s">
        <v>607</v>
      </c>
      <c r="B5" s="86">
        <v>3010</v>
      </c>
      <c r="C5" s="87">
        <v>243</v>
      </c>
      <c r="D5" s="88">
        <v>171</v>
      </c>
      <c r="E5" s="88">
        <v>190</v>
      </c>
      <c r="F5" s="88">
        <v>190</v>
      </c>
      <c r="G5" s="88">
        <v>138</v>
      </c>
      <c r="H5" s="88">
        <v>182</v>
      </c>
      <c r="I5" s="88">
        <v>179</v>
      </c>
      <c r="J5" s="89">
        <v>189</v>
      </c>
      <c r="K5" s="87">
        <v>214</v>
      </c>
      <c r="L5" s="88">
        <v>191</v>
      </c>
      <c r="M5" s="88">
        <v>208</v>
      </c>
      <c r="N5" s="88">
        <v>213</v>
      </c>
      <c r="O5" s="88">
        <v>198</v>
      </c>
      <c r="P5" s="88">
        <v>227</v>
      </c>
      <c r="Q5" s="88">
        <v>179</v>
      </c>
      <c r="R5" s="88">
        <v>190</v>
      </c>
      <c r="S5" s="88">
        <v>158</v>
      </c>
      <c r="T5" s="90">
        <v>80</v>
      </c>
      <c r="U5" s="87">
        <f t="shared" si="0"/>
        <v>3340</v>
      </c>
      <c r="V5" s="91">
        <f t="shared" si="1"/>
        <v>191.76470588235293</v>
      </c>
    </row>
    <row r="6" spans="1:22" ht="12">
      <c r="A6" s="281" t="s">
        <v>609</v>
      </c>
      <c r="B6" s="86">
        <v>24692</v>
      </c>
      <c r="C6" s="87">
        <v>214</v>
      </c>
      <c r="D6" s="88">
        <v>169</v>
      </c>
      <c r="E6" s="88">
        <v>207</v>
      </c>
      <c r="F6" s="88">
        <v>183</v>
      </c>
      <c r="G6" s="88">
        <v>178</v>
      </c>
      <c r="H6" s="88">
        <v>173</v>
      </c>
      <c r="I6" s="88">
        <v>183</v>
      </c>
      <c r="J6" s="89">
        <v>169</v>
      </c>
      <c r="K6" s="87">
        <v>155</v>
      </c>
      <c r="L6" s="88">
        <v>148</v>
      </c>
      <c r="M6" s="88">
        <v>175</v>
      </c>
      <c r="N6" s="88">
        <v>188</v>
      </c>
      <c r="O6" s="88">
        <v>177</v>
      </c>
      <c r="P6" s="88">
        <v>224</v>
      </c>
      <c r="Q6" s="88">
        <v>166</v>
      </c>
      <c r="R6" s="88">
        <v>166</v>
      </c>
      <c r="S6" s="88">
        <v>181</v>
      </c>
      <c r="T6" s="90">
        <v>30</v>
      </c>
      <c r="U6" s="87">
        <f t="shared" si="0"/>
        <v>3086</v>
      </c>
      <c r="V6" s="91">
        <f t="shared" si="1"/>
        <v>179.76470588235293</v>
      </c>
    </row>
    <row r="7" spans="1:22" ht="12">
      <c r="A7" s="281" t="s">
        <v>608</v>
      </c>
      <c r="B7" s="86">
        <v>15959</v>
      </c>
      <c r="C7" s="87">
        <v>182</v>
      </c>
      <c r="D7" s="88">
        <v>167</v>
      </c>
      <c r="E7" s="88">
        <v>178</v>
      </c>
      <c r="F7" s="88">
        <v>180</v>
      </c>
      <c r="G7" s="88">
        <v>194</v>
      </c>
      <c r="H7" s="88">
        <v>184</v>
      </c>
      <c r="I7" s="88">
        <v>161</v>
      </c>
      <c r="J7" s="89">
        <v>227</v>
      </c>
      <c r="K7" s="87">
        <v>185</v>
      </c>
      <c r="L7" s="88">
        <v>172</v>
      </c>
      <c r="M7" s="88">
        <v>144</v>
      </c>
      <c r="N7" s="88">
        <v>159</v>
      </c>
      <c r="O7" s="88">
        <v>215</v>
      </c>
      <c r="P7" s="88">
        <v>170</v>
      </c>
      <c r="Q7" s="88">
        <v>146</v>
      </c>
      <c r="R7" s="88">
        <v>197</v>
      </c>
      <c r="S7" s="88">
        <v>163</v>
      </c>
      <c r="T7" s="90">
        <v>50</v>
      </c>
      <c r="U7" s="87">
        <f t="shared" si="0"/>
        <v>3074</v>
      </c>
      <c r="V7" s="91">
        <f t="shared" si="1"/>
        <v>177.88235294117646</v>
      </c>
    </row>
    <row r="8" spans="1:22" ht="12">
      <c r="A8" s="281" t="s">
        <v>612</v>
      </c>
      <c r="B8" s="86">
        <v>2908</v>
      </c>
      <c r="C8" s="87">
        <v>182</v>
      </c>
      <c r="D8" s="88">
        <v>169</v>
      </c>
      <c r="E8" s="88">
        <v>158</v>
      </c>
      <c r="F8" s="88">
        <v>160</v>
      </c>
      <c r="G8" s="88">
        <v>165</v>
      </c>
      <c r="H8" s="88">
        <v>190</v>
      </c>
      <c r="I8" s="88">
        <v>201</v>
      </c>
      <c r="J8" s="89">
        <v>156</v>
      </c>
      <c r="K8" s="87">
        <v>140</v>
      </c>
      <c r="L8" s="88">
        <v>183</v>
      </c>
      <c r="M8" s="88">
        <v>170</v>
      </c>
      <c r="N8" s="88">
        <v>169</v>
      </c>
      <c r="O8" s="88">
        <v>223</v>
      </c>
      <c r="P8" s="88">
        <v>164</v>
      </c>
      <c r="Q8" s="88">
        <v>195</v>
      </c>
      <c r="R8" s="88">
        <v>160</v>
      </c>
      <c r="S8" s="88">
        <v>171</v>
      </c>
      <c r="T8" s="90">
        <v>50</v>
      </c>
      <c r="U8" s="87">
        <f t="shared" si="0"/>
        <v>3006</v>
      </c>
      <c r="V8" s="91">
        <f t="shared" si="1"/>
        <v>173.88235294117646</v>
      </c>
    </row>
    <row r="9" spans="1:22" ht="12">
      <c r="A9" s="281" t="s">
        <v>739</v>
      </c>
      <c r="B9" s="86">
        <v>26702</v>
      </c>
      <c r="C9" s="87">
        <v>172</v>
      </c>
      <c r="D9" s="88">
        <v>218</v>
      </c>
      <c r="E9" s="88">
        <v>142</v>
      </c>
      <c r="F9" s="88">
        <v>135</v>
      </c>
      <c r="G9" s="88">
        <v>219</v>
      </c>
      <c r="H9" s="88">
        <v>157</v>
      </c>
      <c r="I9" s="88">
        <v>168</v>
      </c>
      <c r="J9" s="89">
        <v>188</v>
      </c>
      <c r="K9" s="87">
        <v>159</v>
      </c>
      <c r="L9" s="88">
        <v>184</v>
      </c>
      <c r="M9" s="88">
        <v>166</v>
      </c>
      <c r="N9" s="88">
        <v>195</v>
      </c>
      <c r="O9" s="88">
        <v>147</v>
      </c>
      <c r="P9" s="88">
        <v>143</v>
      </c>
      <c r="Q9" s="88">
        <v>169</v>
      </c>
      <c r="R9" s="88">
        <v>189</v>
      </c>
      <c r="S9" s="88">
        <v>166</v>
      </c>
      <c r="T9" s="90">
        <v>60</v>
      </c>
      <c r="U9" s="87">
        <f t="shared" si="0"/>
        <v>2977</v>
      </c>
      <c r="V9" s="91">
        <f t="shared" si="1"/>
        <v>171.58823529411765</v>
      </c>
    </row>
    <row r="10" spans="1:22" ht="12">
      <c r="A10" s="281" t="s">
        <v>611</v>
      </c>
      <c r="B10" s="86">
        <v>2934</v>
      </c>
      <c r="C10" s="87">
        <v>168</v>
      </c>
      <c r="D10" s="88">
        <v>174</v>
      </c>
      <c r="E10" s="88">
        <v>178</v>
      </c>
      <c r="F10" s="88">
        <v>172</v>
      </c>
      <c r="G10" s="88">
        <v>186</v>
      </c>
      <c r="H10" s="88">
        <v>149</v>
      </c>
      <c r="I10" s="88">
        <v>151</v>
      </c>
      <c r="J10" s="89">
        <v>171</v>
      </c>
      <c r="K10" s="87">
        <v>177</v>
      </c>
      <c r="L10" s="88">
        <v>183</v>
      </c>
      <c r="M10" s="88">
        <v>167</v>
      </c>
      <c r="N10" s="88">
        <v>135</v>
      </c>
      <c r="O10" s="88">
        <v>191</v>
      </c>
      <c r="P10" s="88">
        <v>163</v>
      </c>
      <c r="Q10" s="88">
        <v>178</v>
      </c>
      <c r="R10" s="88">
        <v>191</v>
      </c>
      <c r="S10" s="88">
        <v>178</v>
      </c>
      <c r="T10" s="90">
        <v>45</v>
      </c>
      <c r="U10" s="87">
        <f t="shared" si="0"/>
        <v>2957</v>
      </c>
      <c r="V10" s="91">
        <f t="shared" si="1"/>
        <v>171.2941176470588</v>
      </c>
    </row>
    <row r="11" spans="1:22" ht="12">
      <c r="A11" s="281" t="s">
        <v>610</v>
      </c>
      <c r="B11" s="86">
        <v>28530</v>
      </c>
      <c r="C11" s="87">
        <v>167</v>
      </c>
      <c r="D11" s="88">
        <v>168</v>
      </c>
      <c r="E11" s="88">
        <v>154</v>
      </c>
      <c r="F11" s="88">
        <v>194</v>
      </c>
      <c r="G11" s="88">
        <v>159</v>
      </c>
      <c r="H11" s="88">
        <v>209</v>
      </c>
      <c r="I11" s="88">
        <v>176</v>
      </c>
      <c r="J11" s="89">
        <v>202</v>
      </c>
      <c r="K11" s="87">
        <v>190</v>
      </c>
      <c r="L11" s="88">
        <v>202</v>
      </c>
      <c r="M11" s="88">
        <v>163</v>
      </c>
      <c r="N11" s="88">
        <v>163</v>
      </c>
      <c r="O11" s="88">
        <v>159</v>
      </c>
      <c r="P11" s="88">
        <v>115</v>
      </c>
      <c r="Q11" s="88">
        <v>178</v>
      </c>
      <c r="R11" s="88">
        <v>182</v>
      </c>
      <c r="S11" s="88">
        <v>156</v>
      </c>
      <c r="T11" s="90">
        <v>15</v>
      </c>
      <c r="U11" s="87">
        <f t="shared" si="0"/>
        <v>2952</v>
      </c>
      <c r="V11" s="91">
        <f t="shared" si="1"/>
        <v>172.76470588235293</v>
      </c>
    </row>
    <row r="12" spans="1:22" ht="12">
      <c r="A12" s="281" t="s">
        <v>606</v>
      </c>
      <c r="B12" s="86">
        <v>2925</v>
      </c>
      <c r="C12" s="87">
        <v>171</v>
      </c>
      <c r="D12" s="88">
        <v>152</v>
      </c>
      <c r="E12" s="88">
        <v>157</v>
      </c>
      <c r="F12" s="88">
        <v>168</v>
      </c>
      <c r="G12" s="88">
        <v>169</v>
      </c>
      <c r="H12" s="88">
        <v>229</v>
      </c>
      <c r="I12" s="88">
        <v>174</v>
      </c>
      <c r="J12" s="89">
        <v>154</v>
      </c>
      <c r="K12" s="87">
        <v>188</v>
      </c>
      <c r="L12" s="88">
        <v>178</v>
      </c>
      <c r="M12" s="88">
        <v>142</v>
      </c>
      <c r="N12" s="88">
        <v>180</v>
      </c>
      <c r="O12" s="88">
        <v>183</v>
      </c>
      <c r="P12" s="88">
        <v>160</v>
      </c>
      <c r="Q12" s="88">
        <v>146</v>
      </c>
      <c r="R12" s="88">
        <v>146</v>
      </c>
      <c r="S12" s="88">
        <v>167</v>
      </c>
      <c r="T12" s="90">
        <v>50</v>
      </c>
      <c r="U12" s="87">
        <f t="shared" si="0"/>
        <v>2914</v>
      </c>
      <c r="V12" s="91">
        <f t="shared" si="1"/>
        <v>168.47058823529412</v>
      </c>
    </row>
    <row r="13" spans="1:22" ht="12">
      <c r="A13" s="281" t="s">
        <v>613</v>
      </c>
      <c r="B13" s="86">
        <v>4322</v>
      </c>
      <c r="C13" s="87">
        <v>184</v>
      </c>
      <c r="D13" s="88">
        <v>211</v>
      </c>
      <c r="E13" s="88">
        <v>163</v>
      </c>
      <c r="F13" s="88">
        <v>186</v>
      </c>
      <c r="G13" s="88">
        <v>163</v>
      </c>
      <c r="H13" s="88">
        <v>153</v>
      </c>
      <c r="I13" s="88">
        <v>209</v>
      </c>
      <c r="J13" s="89">
        <v>200</v>
      </c>
      <c r="K13" s="87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90">
        <v>0</v>
      </c>
      <c r="U13" s="87">
        <f t="shared" si="0"/>
        <v>1469</v>
      </c>
      <c r="V13" s="91">
        <f t="shared" si="1"/>
        <v>183.625</v>
      </c>
    </row>
    <row r="14" spans="1:22" ht="12">
      <c r="A14" s="85" t="s">
        <v>738</v>
      </c>
      <c r="B14" s="86">
        <v>2798</v>
      </c>
      <c r="C14" s="87">
        <v>177</v>
      </c>
      <c r="D14" s="88">
        <v>188</v>
      </c>
      <c r="E14" s="88">
        <v>182</v>
      </c>
      <c r="F14" s="88">
        <v>167</v>
      </c>
      <c r="G14" s="88">
        <v>151</v>
      </c>
      <c r="H14" s="88">
        <v>148</v>
      </c>
      <c r="I14" s="88">
        <v>174</v>
      </c>
      <c r="J14" s="89">
        <v>157</v>
      </c>
      <c r="K14" s="87"/>
      <c r="L14" s="88"/>
      <c r="M14" s="88"/>
      <c r="N14" s="88"/>
      <c r="O14" s="88"/>
      <c r="P14" s="88"/>
      <c r="Q14" s="88"/>
      <c r="R14" s="88"/>
      <c r="S14" s="88"/>
      <c r="T14" s="90"/>
      <c r="U14" s="87">
        <f t="shared" si="0"/>
        <v>1344</v>
      </c>
      <c r="V14" s="91">
        <f t="shared" si="1"/>
        <v>168</v>
      </c>
    </row>
    <row r="15" spans="1:22" ht="12">
      <c r="A15" s="85"/>
      <c r="B15" s="86"/>
      <c r="C15" s="87"/>
      <c r="D15" s="88"/>
      <c r="E15" s="88"/>
      <c r="F15" s="88"/>
      <c r="G15" s="88"/>
      <c r="H15" s="88"/>
      <c r="I15" s="88"/>
      <c r="J15" s="89"/>
      <c r="K15" s="87"/>
      <c r="L15" s="88"/>
      <c r="M15" s="88"/>
      <c r="N15" s="88"/>
      <c r="O15" s="88"/>
      <c r="P15" s="88"/>
      <c r="Q15" s="88"/>
      <c r="R15" s="88"/>
      <c r="S15" s="88"/>
      <c r="T15" s="90"/>
      <c r="U15" s="87">
        <f t="shared" si="0"/>
        <v>0</v>
      </c>
      <c r="V15" s="91">
        <f t="shared" si="1"/>
        <v>0</v>
      </c>
    </row>
    <row r="16" spans="1:22" ht="12">
      <c r="A16" s="85"/>
      <c r="B16" s="86"/>
      <c r="C16" s="87"/>
      <c r="D16" s="88"/>
      <c r="E16" s="88"/>
      <c r="F16" s="88"/>
      <c r="G16" s="88"/>
      <c r="H16" s="88"/>
      <c r="I16" s="88"/>
      <c r="J16" s="89"/>
      <c r="K16" s="87"/>
      <c r="L16" s="88"/>
      <c r="M16" s="88"/>
      <c r="N16" s="88"/>
      <c r="O16" s="88"/>
      <c r="P16" s="88"/>
      <c r="Q16" s="88"/>
      <c r="R16" s="88"/>
      <c r="S16" s="88"/>
      <c r="T16" s="90"/>
      <c r="U16" s="87">
        <f t="shared" si="0"/>
        <v>0</v>
      </c>
      <c r="V16" s="91">
        <f t="shared" si="1"/>
        <v>0</v>
      </c>
    </row>
    <row r="17" spans="1:22" ht="12">
      <c r="A17" s="85"/>
      <c r="B17" s="86"/>
      <c r="C17" s="87"/>
      <c r="D17" s="88"/>
      <c r="E17" s="88"/>
      <c r="F17" s="88"/>
      <c r="G17" s="88"/>
      <c r="H17" s="88"/>
      <c r="I17" s="88"/>
      <c r="J17" s="89"/>
      <c r="K17" s="87"/>
      <c r="L17" s="88"/>
      <c r="M17" s="88"/>
      <c r="N17" s="88"/>
      <c r="O17" s="88"/>
      <c r="P17" s="88"/>
      <c r="Q17" s="88"/>
      <c r="R17" s="88"/>
      <c r="S17" s="88"/>
      <c r="T17" s="90"/>
      <c r="U17" s="87">
        <f t="shared" si="0"/>
        <v>0</v>
      </c>
      <c r="V17" s="91">
        <f t="shared" si="1"/>
        <v>0</v>
      </c>
    </row>
    <row r="18" spans="1:22" ht="12.75" thickBot="1">
      <c r="A18" s="92"/>
      <c r="B18" s="93"/>
      <c r="C18" s="94"/>
      <c r="D18" s="95"/>
      <c r="E18" s="95"/>
      <c r="F18" s="95"/>
      <c r="G18" s="95"/>
      <c r="H18" s="95"/>
      <c r="I18" s="95"/>
      <c r="J18" s="96"/>
      <c r="K18" s="97"/>
      <c r="L18" s="98"/>
      <c r="M18" s="98"/>
      <c r="N18" s="98"/>
      <c r="O18" s="98"/>
      <c r="P18" s="98"/>
      <c r="Q18" s="98"/>
      <c r="R18" s="98"/>
      <c r="S18" s="98"/>
      <c r="T18" s="99"/>
      <c r="U18" s="97">
        <f t="shared" si="0"/>
        <v>0</v>
      </c>
      <c r="V18" s="100">
        <f t="shared" si="1"/>
        <v>0</v>
      </c>
    </row>
  </sheetData>
  <sheetProtection selectLockedCells="1"/>
  <mergeCells count="5">
    <mergeCell ref="A1:V1"/>
    <mergeCell ref="A2:B2"/>
    <mergeCell ref="C2:J2"/>
    <mergeCell ref="K2:T2"/>
    <mergeCell ref="U2:V2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V24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13.7109375" style="41" bestFit="1" customWidth="1"/>
    <col min="2" max="2" width="9.7109375" style="41" bestFit="1" customWidth="1"/>
    <col min="3" max="19" width="4.421875" style="41" bestFit="1" customWidth="1"/>
    <col min="20" max="20" width="6.421875" style="41" bestFit="1" customWidth="1"/>
    <col min="21" max="21" width="7.421875" style="41" bestFit="1" customWidth="1"/>
    <col min="22" max="22" width="8.421875" style="41" customWidth="1"/>
    <col min="23" max="26" width="3.00390625" style="41" customWidth="1"/>
    <col min="27" max="16384" width="11.421875" style="41" customWidth="1"/>
  </cols>
  <sheetData>
    <row r="1" spans="1:22" ht="59.25" customHeight="1" thickBot="1">
      <c r="A1" s="265" t="s">
        <v>748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7"/>
    </row>
    <row r="2" spans="1:22" ht="12.75">
      <c r="A2" s="268" t="s">
        <v>33</v>
      </c>
      <c r="B2" s="269"/>
      <c r="C2" s="270" t="s">
        <v>594</v>
      </c>
      <c r="D2" s="271"/>
      <c r="E2" s="271"/>
      <c r="F2" s="271"/>
      <c r="G2" s="271"/>
      <c r="H2" s="271"/>
      <c r="I2" s="271"/>
      <c r="J2" s="272"/>
      <c r="K2" s="273" t="s">
        <v>595</v>
      </c>
      <c r="L2" s="274"/>
      <c r="M2" s="274"/>
      <c r="N2" s="274"/>
      <c r="O2" s="274"/>
      <c r="P2" s="274"/>
      <c r="Q2" s="274"/>
      <c r="R2" s="274"/>
      <c r="S2" s="274"/>
      <c r="T2" s="274"/>
      <c r="U2" s="273" t="s">
        <v>36</v>
      </c>
      <c r="V2" s="275"/>
    </row>
    <row r="3" spans="1:22" s="45" customFormat="1" ht="12.75" thickBot="1">
      <c r="A3" s="47" t="s">
        <v>34</v>
      </c>
      <c r="B3" s="48" t="s">
        <v>28</v>
      </c>
      <c r="C3" s="42" t="s">
        <v>3</v>
      </c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15</v>
      </c>
      <c r="J3" s="44" t="s">
        <v>16</v>
      </c>
      <c r="K3" s="49" t="s">
        <v>3</v>
      </c>
      <c r="L3" s="48" t="s">
        <v>4</v>
      </c>
      <c r="M3" s="48" t="s">
        <v>5</v>
      </c>
      <c r="N3" s="48" t="s">
        <v>6</v>
      </c>
      <c r="O3" s="48" t="s">
        <v>7</v>
      </c>
      <c r="P3" s="48" t="s">
        <v>8</v>
      </c>
      <c r="Q3" s="48" t="s">
        <v>15</v>
      </c>
      <c r="R3" s="48" t="s">
        <v>16</v>
      </c>
      <c r="S3" s="48" t="s">
        <v>31</v>
      </c>
      <c r="T3" s="48" t="s">
        <v>29</v>
      </c>
      <c r="U3" s="49" t="s">
        <v>1</v>
      </c>
      <c r="V3" s="50" t="s">
        <v>14</v>
      </c>
    </row>
    <row r="4" spans="1:22" ht="12">
      <c r="A4" s="279" t="s">
        <v>597</v>
      </c>
      <c r="B4" s="79">
        <v>4091</v>
      </c>
      <c r="C4" s="80">
        <v>174</v>
      </c>
      <c r="D4" s="81">
        <v>190</v>
      </c>
      <c r="E4" s="81">
        <v>222</v>
      </c>
      <c r="F4" s="81">
        <v>236</v>
      </c>
      <c r="G4" s="81">
        <v>226</v>
      </c>
      <c r="H4" s="81">
        <v>236</v>
      </c>
      <c r="I4" s="81">
        <v>185</v>
      </c>
      <c r="J4" s="82">
        <v>163</v>
      </c>
      <c r="K4" s="80">
        <v>244</v>
      </c>
      <c r="L4" s="81">
        <v>227</v>
      </c>
      <c r="M4" s="81">
        <v>192</v>
      </c>
      <c r="N4" s="81">
        <v>222</v>
      </c>
      <c r="O4" s="81">
        <v>207</v>
      </c>
      <c r="P4" s="81">
        <v>235</v>
      </c>
      <c r="Q4" s="81">
        <v>236</v>
      </c>
      <c r="R4" s="81">
        <v>191</v>
      </c>
      <c r="S4" s="81">
        <v>246</v>
      </c>
      <c r="T4" s="83">
        <v>70</v>
      </c>
      <c r="U4" s="80">
        <f aca="true" t="shared" si="0" ref="U4:U24">SUM(C4:T4)</f>
        <v>3702</v>
      </c>
      <c r="V4" s="84">
        <f aca="true" t="shared" si="1" ref="V4:V24">IF(U4&gt;0,(U4-T4)/COUNTIF(C4:S4,"&gt;0"),0)</f>
        <v>213.64705882352942</v>
      </c>
    </row>
    <row r="5" spans="1:22" ht="12">
      <c r="A5" s="280" t="s">
        <v>741</v>
      </c>
      <c r="B5" s="102">
        <v>30635</v>
      </c>
      <c r="C5" s="103">
        <v>258</v>
      </c>
      <c r="D5" s="104">
        <v>191</v>
      </c>
      <c r="E5" s="104">
        <v>236</v>
      </c>
      <c r="F5" s="104">
        <v>222</v>
      </c>
      <c r="G5" s="104">
        <v>219</v>
      </c>
      <c r="H5" s="104">
        <v>199</v>
      </c>
      <c r="I5" s="104">
        <v>253</v>
      </c>
      <c r="J5" s="105">
        <v>173</v>
      </c>
      <c r="K5" s="87">
        <v>182</v>
      </c>
      <c r="L5" s="88">
        <v>218</v>
      </c>
      <c r="M5" s="88">
        <v>222</v>
      </c>
      <c r="N5" s="88">
        <v>223</v>
      </c>
      <c r="O5" s="88">
        <v>224</v>
      </c>
      <c r="P5" s="88">
        <v>205</v>
      </c>
      <c r="Q5" s="88">
        <v>169</v>
      </c>
      <c r="R5" s="88">
        <v>225</v>
      </c>
      <c r="S5" s="88">
        <v>184</v>
      </c>
      <c r="T5" s="90">
        <v>60</v>
      </c>
      <c r="U5" s="87">
        <f t="shared" si="0"/>
        <v>3663</v>
      </c>
      <c r="V5" s="91">
        <f t="shared" si="1"/>
        <v>211.94117647058823</v>
      </c>
    </row>
    <row r="6" spans="1:22" ht="12">
      <c r="A6" s="281" t="s">
        <v>598</v>
      </c>
      <c r="B6" s="86">
        <v>4321</v>
      </c>
      <c r="C6" s="87">
        <v>185</v>
      </c>
      <c r="D6" s="88">
        <v>165</v>
      </c>
      <c r="E6" s="88">
        <v>235</v>
      </c>
      <c r="F6" s="88">
        <v>290</v>
      </c>
      <c r="G6" s="88">
        <v>218</v>
      </c>
      <c r="H6" s="88">
        <v>207</v>
      </c>
      <c r="I6" s="88">
        <v>216</v>
      </c>
      <c r="J6" s="89">
        <v>171</v>
      </c>
      <c r="K6" s="87">
        <v>196</v>
      </c>
      <c r="L6" s="88">
        <v>178</v>
      </c>
      <c r="M6" s="88">
        <v>181</v>
      </c>
      <c r="N6" s="88">
        <v>210</v>
      </c>
      <c r="O6" s="88">
        <v>206</v>
      </c>
      <c r="P6" s="88">
        <v>237</v>
      </c>
      <c r="Q6" s="88">
        <v>223</v>
      </c>
      <c r="R6" s="88">
        <v>249</v>
      </c>
      <c r="S6" s="88">
        <v>200</v>
      </c>
      <c r="T6" s="90">
        <v>75</v>
      </c>
      <c r="U6" s="87">
        <f t="shared" si="0"/>
        <v>3642</v>
      </c>
      <c r="V6" s="91">
        <f t="shared" si="1"/>
        <v>209.8235294117647</v>
      </c>
    </row>
    <row r="7" spans="1:22" ht="12">
      <c r="A7" s="281" t="s">
        <v>604</v>
      </c>
      <c r="B7" s="86">
        <v>15992</v>
      </c>
      <c r="C7" s="87">
        <v>179</v>
      </c>
      <c r="D7" s="88">
        <v>234</v>
      </c>
      <c r="E7" s="88">
        <v>194</v>
      </c>
      <c r="F7" s="88">
        <v>214</v>
      </c>
      <c r="G7" s="88">
        <v>206</v>
      </c>
      <c r="H7" s="88">
        <v>268</v>
      </c>
      <c r="I7" s="88">
        <v>212</v>
      </c>
      <c r="J7" s="89">
        <v>185</v>
      </c>
      <c r="K7" s="87">
        <v>196</v>
      </c>
      <c r="L7" s="88">
        <v>224</v>
      </c>
      <c r="M7" s="88">
        <v>172</v>
      </c>
      <c r="N7" s="88">
        <v>223</v>
      </c>
      <c r="O7" s="88">
        <v>234</v>
      </c>
      <c r="P7" s="88">
        <v>203</v>
      </c>
      <c r="Q7" s="88">
        <v>209</v>
      </c>
      <c r="R7" s="88">
        <v>185</v>
      </c>
      <c r="S7" s="88">
        <v>192</v>
      </c>
      <c r="T7" s="90">
        <v>45</v>
      </c>
      <c r="U7" s="87">
        <f t="shared" si="0"/>
        <v>3575</v>
      </c>
      <c r="V7" s="91">
        <f t="shared" si="1"/>
        <v>207.64705882352942</v>
      </c>
    </row>
    <row r="8" spans="1:22" ht="12">
      <c r="A8" s="280" t="s">
        <v>744</v>
      </c>
      <c r="B8" s="102">
        <v>2711</v>
      </c>
      <c r="C8" s="103">
        <v>189</v>
      </c>
      <c r="D8" s="104">
        <v>194</v>
      </c>
      <c r="E8" s="104">
        <v>214</v>
      </c>
      <c r="F8" s="104">
        <v>199</v>
      </c>
      <c r="G8" s="104">
        <v>211</v>
      </c>
      <c r="H8" s="104">
        <v>220</v>
      </c>
      <c r="I8" s="104">
        <v>256</v>
      </c>
      <c r="J8" s="105">
        <v>202</v>
      </c>
      <c r="K8" s="87">
        <v>144</v>
      </c>
      <c r="L8" s="88">
        <v>222</v>
      </c>
      <c r="M8" s="88">
        <v>195</v>
      </c>
      <c r="N8" s="88">
        <v>242</v>
      </c>
      <c r="O8" s="88">
        <v>161</v>
      </c>
      <c r="P8" s="88">
        <v>209</v>
      </c>
      <c r="Q8" s="88">
        <v>172</v>
      </c>
      <c r="R8" s="88">
        <v>201</v>
      </c>
      <c r="S8" s="88">
        <v>201</v>
      </c>
      <c r="T8" s="90">
        <v>60</v>
      </c>
      <c r="U8" s="87">
        <f t="shared" si="0"/>
        <v>3492</v>
      </c>
      <c r="V8" s="91">
        <f t="shared" si="1"/>
        <v>201.88235294117646</v>
      </c>
    </row>
    <row r="9" spans="1:22" ht="12">
      <c r="A9" s="280" t="s">
        <v>599</v>
      </c>
      <c r="B9" s="102">
        <v>2947</v>
      </c>
      <c r="C9" s="103">
        <v>180</v>
      </c>
      <c r="D9" s="104">
        <v>215</v>
      </c>
      <c r="E9" s="104">
        <v>211</v>
      </c>
      <c r="F9" s="104">
        <v>216</v>
      </c>
      <c r="G9" s="104">
        <v>207</v>
      </c>
      <c r="H9" s="104">
        <v>203</v>
      </c>
      <c r="I9" s="104">
        <v>198</v>
      </c>
      <c r="J9" s="105">
        <v>191</v>
      </c>
      <c r="K9" s="87">
        <v>193</v>
      </c>
      <c r="L9" s="88">
        <v>166</v>
      </c>
      <c r="M9" s="88">
        <v>204</v>
      </c>
      <c r="N9" s="88">
        <v>210</v>
      </c>
      <c r="O9" s="88">
        <v>174</v>
      </c>
      <c r="P9" s="88">
        <v>200</v>
      </c>
      <c r="Q9" s="88">
        <v>223</v>
      </c>
      <c r="R9" s="88">
        <v>197</v>
      </c>
      <c r="S9" s="88">
        <v>237</v>
      </c>
      <c r="T9" s="90">
        <v>30</v>
      </c>
      <c r="U9" s="87">
        <f t="shared" si="0"/>
        <v>3455</v>
      </c>
      <c r="V9" s="91">
        <f t="shared" si="1"/>
        <v>201.47058823529412</v>
      </c>
    </row>
    <row r="10" spans="1:22" ht="12">
      <c r="A10" s="281" t="s">
        <v>745</v>
      </c>
      <c r="B10" s="86">
        <v>2866</v>
      </c>
      <c r="C10" s="87">
        <v>258</v>
      </c>
      <c r="D10" s="88">
        <v>195</v>
      </c>
      <c r="E10" s="88">
        <v>191</v>
      </c>
      <c r="F10" s="88">
        <v>237</v>
      </c>
      <c r="G10" s="88">
        <v>197</v>
      </c>
      <c r="H10" s="88">
        <v>247</v>
      </c>
      <c r="I10" s="88">
        <v>218</v>
      </c>
      <c r="J10" s="89">
        <v>215</v>
      </c>
      <c r="K10" s="87">
        <v>167</v>
      </c>
      <c r="L10" s="88">
        <v>192</v>
      </c>
      <c r="M10" s="88">
        <v>174</v>
      </c>
      <c r="N10" s="88">
        <v>158</v>
      </c>
      <c r="O10" s="88">
        <v>168</v>
      </c>
      <c r="P10" s="88">
        <v>171</v>
      </c>
      <c r="Q10" s="88">
        <v>215</v>
      </c>
      <c r="R10" s="88">
        <v>212</v>
      </c>
      <c r="S10" s="88">
        <v>204</v>
      </c>
      <c r="T10" s="90">
        <v>20</v>
      </c>
      <c r="U10" s="87">
        <f t="shared" si="0"/>
        <v>3439</v>
      </c>
      <c r="V10" s="91">
        <f t="shared" si="1"/>
        <v>201.11764705882354</v>
      </c>
    </row>
    <row r="11" spans="1:22" ht="12">
      <c r="A11" s="280" t="s">
        <v>602</v>
      </c>
      <c r="B11" s="102">
        <v>8311</v>
      </c>
      <c r="C11" s="103">
        <v>221</v>
      </c>
      <c r="D11" s="104">
        <v>203</v>
      </c>
      <c r="E11" s="104">
        <v>205</v>
      </c>
      <c r="F11" s="104">
        <v>174</v>
      </c>
      <c r="G11" s="104">
        <v>190</v>
      </c>
      <c r="H11" s="104">
        <v>175</v>
      </c>
      <c r="I11" s="104">
        <v>215</v>
      </c>
      <c r="J11" s="105">
        <v>247</v>
      </c>
      <c r="K11" s="87">
        <v>162</v>
      </c>
      <c r="L11" s="88">
        <v>195</v>
      </c>
      <c r="M11" s="88">
        <v>141</v>
      </c>
      <c r="N11" s="88">
        <v>202</v>
      </c>
      <c r="O11" s="88">
        <v>194</v>
      </c>
      <c r="P11" s="88">
        <v>216</v>
      </c>
      <c r="Q11" s="88">
        <v>191</v>
      </c>
      <c r="R11" s="88">
        <v>183</v>
      </c>
      <c r="S11" s="88">
        <v>181</v>
      </c>
      <c r="T11" s="90">
        <v>30</v>
      </c>
      <c r="U11" s="87">
        <f t="shared" si="0"/>
        <v>3325</v>
      </c>
      <c r="V11" s="91">
        <f t="shared" si="1"/>
        <v>193.8235294117647</v>
      </c>
    </row>
    <row r="12" spans="1:22" ht="12">
      <c r="A12" s="280" t="s">
        <v>747</v>
      </c>
      <c r="B12" s="102">
        <v>8289</v>
      </c>
      <c r="C12" s="103">
        <v>203</v>
      </c>
      <c r="D12" s="104">
        <v>198</v>
      </c>
      <c r="E12" s="104">
        <v>157</v>
      </c>
      <c r="F12" s="104">
        <v>211</v>
      </c>
      <c r="G12" s="104">
        <v>200</v>
      </c>
      <c r="H12" s="104">
        <v>209</v>
      </c>
      <c r="I12" s="104">
        <v>172</v>
      </c>
      <c r="J12" s="105">
        <v>256</v>
      </c>
      <c r="K12" s="87">
        <v>176</v>
      </c>
      <c r="L12" s="88">
        <v>195</v>
      </c>
      <c r="M12" s="88">
        <v>212</v>
      </c>
      <c r="N12" s="88">
        <v>258</v>
      </c>
      <c r="O12" s="88">
        <v>142</v>
      </c>
      <c r="P12" s="88">
        <v>183</v>
      </c>
      <c r="Q12" s="88">
        <v>150</v>
      </c>
      <c r="R12" s="88">
        <v>187</v>
      </c>
      <c r="S12" s="88">
        <v>182</v>
      </c>
      <c r="T12" s="90">
        <v>30</v>
      </c>
      <c r="U12" s="87">
        <f t="shared" si="0"/>
        <v>3321</v>
      </c>
      <c r="V12" s="91">
        <f t="shared" si="1"/>
        <v>193.58823529411765</v>
      </c>
    </row>
    <row r="13" spans="1:22" ht="12">
      <c r="A13" s="281" t="s">
        <v>600</v>
      </c>
      <c r="B13" s="86">
        <v>2964</v>
      </c>
      <c r="C13" s="87">
        <v>212</v>
      </c>
      <c r="D13" s="88">
        <v>192</v>
      </c>
      <c r="E13" s="88">
        <v>200</v>
      </c>
      <c r="F13" s="88">
        <v>213</v>
      </c>
      <c r="G13" s="88">
        <v>179</v>
      </c>
      <c r="H13" s="88">
        <v>164</v>
      </c>
      <c r="I13" s="88">
        <v>212</v>
      </c>
      <c r="J13" s="89">
        <v>192</v>
      </c>
      <c r="K13" s="87">
        <v>237</v>
      </c>
      <c r="L13" s="88">
        <v>169</v>
      </c>
      <c r="M13" s="88">
        <v>183</v>
      </c>
      <c r="N13" s="88">
        <v>187</v>
      </c>
      <c r="O13" s="88">
        <v>172</v>
      </c>
      <c r="P13" s="88">
        <v>210</v>
      </c>
      <c r="Q13" s="88">
        <v>213</v>
      </c>
      <c r="R13" s="88">
        <v>192</v>
      </c>
      <c r="S13" s="88">
        <v>163</v>
      </c>
      <c r="T13" s="90">
        <v>30</v>
      </c>
      <c r="U13" s="87">
        <f t="shared" si="0"/>
        <v>3320</v>
      </c>
      <c r="V13" s="91">
        <f t="shared" si="1"/>
        <v>193.52941176470588</v>
      </c>
    </row>
    <row r="14" spans="1:22" ht="12">
      <c r="A14" s="101" t="s">
        <v>746</v>
      </c>
      <c r="B14" s="102">
        <v>8301</v>
      </c>
      <c r="C14" s="103">
        <v>184</v>
      </c>
      <c r="D14" s="104">
        <v>236</v>
      </c>
      <c r="E14" s="104">
        <v>203</v>
      </c>
      <c r="F14" s="104">
        <v>203</v>
      </c>
      <c r="G14" s="104">
        <v>161</v>
      </c>
      <c r="H14" s="104">
        <v>176</v>
      </c>
      <c r="I14" s="104">
        <v>217</v>
      </c>
      <c r="J14" s="105">
        <v>178</v>
      </c>
      <c r="K14" s="87"/>
      <c r="L14" s="88"/>
      <c r="M14" s="88"/>
      <c r="N14" s="88"/>
      <c r="O14" s="88"/>
      <c r="P14" s="88"/>
      <c r="Q14" s="88"/>
      <c r="R14" s="88"/>
      <c r="S14" s="88"/>
      <c r="T14" s="90"/>
      <c r="U14" s="87">
        <f t="shared" si="0"/>
        <v>1558</v>
      </c>
      <c r="V14" s="91">
        <f t="shared" si="1"/>
        <v>194.75</v>
      </c>
    </row>
    <row r="15" spans="1:22" ht="12">
      <c r="A15" s="101" t="s">
        <v>742</v>
      </c>
      <c r="B15" s="102">
        <v>8275</v>
      </c>
      <c r="C15" s="103">
        <v>212</v>
      </c>
      <c r="D15" s="104">
        <v>171</v>
      </c>
      <c r="E15" s="104">
        <v>206</v>
      </c>
      <c r="F15" s="104">
        <v>182</v>
      </c>
      <c r="G15" s="104">
        <v>191</v>
      </c>
      <c r="H15" s="104">
        <v>222</v>
      </c>
      <c r="I15" s="104">
        <v>166</v>
      </c>
      <c r="J15" s="105">
        <v>180</v>
      </c>
      <c r="K15" s="87"/>
      <c r="L15" s="88"/>
      <c r="M15" s="88"/>
      <c r="N15" s="88"/>
      <c r="O15" s="88"/>
      <c r="P15" s="88"/>
      <c r="Q15" s="88"/>
      <c r="R15" s="88"/>
      <c r="S15" s="88"/>
      <c r="T15" s="90"/>
      <c r="U15" s="87">
        <f t="shared" si="0"/>
        <v>1530</v>
      </c>
      <c r="V15" s="91">
        <f t="shared" si="1"/>
        <v>191.25</v>
      </c>
    </row>
    <row r="16" spans="1:22" ht="12">
      <c r="A16" s="101" t="s">
        <v>751</v>
      </c>
      <c r="B16" s="102">
        <v>24732</v>
      </c>
      <c r="C16" s="103">
        <v>185</v>
      </c>
      <c r="D16" s="104">
        <v>199</v>
      </c>
      <c r="E16" s="104">
        <v>198</v>
      </c>
      <c r="F16" s="104">
        <v>202</v>
      </c>
      <c r="G16" s="104">
        <v>145</v>
      </c>
      <c r="H16" s="104">
        <v>180</v>
      </c>
      <c r="I16" s="104">
        <v>202</v>
      </c>
      <c r="J16" s="105">
        <v>200</v>
      </c>
      <c r="K16" s="87"/>
      <c r="L16" s="88"/>
      <c r="M16" s="88"/>
      <c r="N16" s="88"/>
      <c r="O16" s="88"/>
      <c r="P16" s="88"/>
      <c r="Q16" s="88"/>
      <c r="R16" s="88"/>
      <c r="S16" s="88"/>
      <c r="T16" s="90"/>
      <c r="U16" s="87">
        <f t="shared" si="0"/>
        <v>1511</v>
      </c>
      <c r="V16" s="91">
        <f t="shared" si="1"/>
        <v>188.875</v>
      </c>
    </row>
    <row r="17" spans="1:22" ht="12">
      <c r="A17" s="85" t="s">
        <v>603</v>
      </c>
      <c r="B17" s="86">
        <v>33269</v>
      </c>
      <c r="C17" s="87">
        <v>189</v>
      </c>
      <c r="D17" s="88">
        <v>160</v>
      </c>
      <c r="E17" s="88">
        <v>162</v>
      </c>
      <c r="F17" s="88">
        <v>180</v>
      </c>
      <c r="G17" s="88">
        <v>156</v>
      </c>
      <c r="H17" s="88">
        <v>191</v>
      </c>
      <c r="I17" s="88">
        <v>191</v>
      </c>
      <c r="J17" s="89">
        <v>232</v>
      </c>
      <c r="K17" s="87"/>
      <c r="L17" s="88"/>
      <c r="M17" s="88"/>
      <c r="N17" s="88"/>
      <c r="O17" s="88"/>
      <c r="P17" s="88"/>
      <c r="Q17" s="88"/>
      <c r="R17" s="88"/>
      <c r="S17" s="88"/>
      <c r="T17" s="90"/>
      <c r="U17" s="87">
        <f t="shared" si="0"/>
        <v>1461</v>
      </c>
      <c r="V17" s="91">
        <f t="shared" si="1"/>
        <v>182.625</v>
      </c>
    </row>
    <row r="18" spans="1:22" ht="12">
      <c r="A18" s="85" t="s">
        <v>743</v>
      </c>
      <c r="B18" s="86">
        <v>26423</v>
      </c>
      <c r="C18" s="87">
        <v>179</v>
      </c>
      <c r="D18" s="88">
        <v>156</v>
      </c>
      <c r="E18" s="88">
        <v>173</v>
      </c>
      <c r="F18" s="88">
        <v>167</v>
      </c>
      <c r="G18" s="88">
        <v>212</v>
      </c>
      <c r="H18" s="88">
        <v>167</v>
      </c>
      <c r="I18" s="88">
        <v>172</v>
      </c>
      <c r="J18" s="89">
        <v>205</v>
      </c>
      <c r="K18" s="87"/>
      <c r="L18" s="88"/>
      <c r="M18" s="88"/>
      <c r="N18" s="88"/>
      <c r="O18" s="88"/>
      <c r="P18" s="88"/>
      <c r="Q18" s="88"/>
      <c r="R18" s="88"/>
      <c r="S18" s="88"/>
      <c r="T18" s="90"/>
      <c r="U18" s="87">
        <f t="shared" si="0"/>
        <v>1431</v>
      </c>
      <c r="V18" s="91">
        <f t="shared" si="1"/>
        <v>178.875</v>
      </c>
    </row>
    <row r="19" spans="1:22" ht="12">
      <c r="A19" s="101" t="s">
        <v>601</v>
      </c>
      <c r="B19" s="102">
        <v>4320</v>
      </c>
      <c r="C19" s="103">
        <v>140</v>
      </c>
      <c r="D19" s="104">
        <v>134</v>
      </c>
      <c r="E19" s="104">
        <v>181</v>
      </c>
      <c r="F19" s="104">
        <v>151</v>
      </c>
      <c r="G19" s="104">
        <v>214</v>
      </c>
      <c r="H19" s="104">
        <v>163</v>
      </c>
      <c r="I19" s="104">
        <v>180</v>
      </c>
      <c r="J19" s="105">
        <v>156</v>
      </c>
      <c r="K19" s="87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90">
        <v>0</v>
      </c>
      <c r="U19" s="87">
        <f t="shared" si="0"/>
        <v>1319</v>
      </c>
      <c r="V19" s="91">
        <f t="shared" si="1"/>
        <v>164.875</v>
      </c>
    </row>
    <row r="20" spans="1:22" ht="12">
      <c r="A20" s="85"/>
      <c r="B20" s="86"/>
      <c r="C20" s="87"/>
      <c r="D20" s="88"/>
      <c r="E20" s="88"/>
      <c r="F20" s="88"/>
      <c r="G20" s="88"/>
      <c r="H20" s="88"/>
      <c r="I20" s="88"/>
      <c r="J20" s="89"/>
      <c r="K20" s="87"/>
      <c r="L20" s="88"/>
      <c r="M20" s="88"/>
      <c r="N20" s="88"/>
      <c r="O20" s="88"/>
      <c r="P20" s="88"/>
      <c r="Q20" s="88"/>
      <c r="R20" s="88"/>
      <c r="S20" s="88"/>
      <c r="T20" s="90"/>
      <c r="U20" s="87">
        <f t="shared" si="0"/>
        <v>0</v>
      </c>
      <c r="V20" s="91">
        <f t="shared" si="1"/>
        <v>0</v>
      </c>
    </row>
    <row r="21" spans="1:22" ht="12">
      <c r="A21" s="101"/>
      <c r="B21" s="102"/>
      <c r="C21" s="103"/>
      <c r="D21" s="104"/>
      <c r="E21" s="104"/>
      <c r="F21" s="104"/>
      <c r="G21" s="104"/>
      <c r="H21" s="104"/>
      <c r="I21" s="104"/>
      <c r="J21" s="105"/>
      <c r="K21" s="87"/>
      <c r="L21" s="88"/>
      <c r="M21" s="88"/>
      <c r="N21" s="88"/>
      <c r="O21" s="88"/>
      <c r="P21" s="88"/>
      <c r="Q21" s="88"/>
      <c r="R21" s="88"/>
      <c r="S21" s="88"/>
      <c r="T21" s="90"/>
      <c r="U21" s="87">
        <f t="shared" si="0"/>
        <v>0</v>
      </c>
      <c r="V21" s="91">
        <f t="shared" si="1"/>
        <v>0</v>
      </c>
    </row>
    <row r="22" spans="1:22" ht="12">
      <c r="A22" s="85"/>
      <c r="B22" s="86"/>
      <c r="C22" s="87"/>
      <c r="D22" s="88"/>
      <c r="E22" s="88"/>
      <c r="F22" s="88"/>
      <c r="G22" s="88"/>
      <c r="H22" s="88"/>
      <c r="I22" s="88"/>
      <c r="J22" s="89"/>
      <c r="K22" s="87"/>
      <c r="L22" s="88"/>
      <c r="M22" s="88"/>
      <c r="N22" s="88"/>
      <c r="O22" s="88"/>
      <c r="P22" s="88"/>
      <c r="Q22" s="88"/>
      <c r="R22" s="88"/>
      <c r="S22" s="88"/>
      <c r="T22" s="90"/>
      <c r="U22" s="87">
        <f t="shared" si="0"/>
        <v>0</v>
      </c>
      <c r="V22" s="91">
        <f t="shared" si="1"/>
        <v>0</v>
      </c>
    </row>
    <row r="23" spans="1:22" ht="12">
      <c r="A23" s="85"/>
      <c r="B23" s="86"/>
      <c r="C23" s="87"/>
      <c r="D23" s="88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8"/>
      <c r="R23" s="88"/>
      <c r="S23" s="88"/>
      <c r="T23" s="90"/>
      <c r="U23" s="87">
        <f t="shared" si="0"/>
        <v>0</v>
      </c>
      <c r="V23" s="91">
        <f t="shared" si="1"/>
        <v>0</v>
      </c>
    </row>
    <row r="24" spans="1:22" ht="12.75" thickBot="1">
      <c r="A24" s="92"/>
      <c r="B24" s="93"/>
      <c r="C24" s="94"/>
      <c r="D24" s="95"/>
      <c r="E24" s="95"/>
      <c r="F24" s="95"/>
      <c r="G24" s="95"/>
      <c r="H24" s="95"/>
      <c r="I24" s="95"/>
      <c r="J24" s="96"/>
      <c r="K24" s="97"/>
      <c r="L24" s="98"/>
      <c r="M24" s="98"/>
      <c r="N24" s="98"/>
      <c r="O24" s="98"/>
      <c r="P24" s="98"/>
      <c r="Q24" s="98"/>
      <c r="R24" s="98"/>
      <c r="S24" s="98"/>
      <c r="T24" s="99"/>
      <c r="U24" s="97">
        <f t="shared" si="0"/>
        <v>0</v>
      </c>
      <c r="V24" s="100">
        <f t="shared" si="1"/>
        <v>0</v>
      </c>
    </row>
  </sheetData>
  <sheetProtection selectLockedCells="1"/>
  <mergeCells count="5">
    <mergeCell ref="A2:B2"/>
    <mergeCell ref="C2:J2"/>
    <mergeCell ref="A1:V1"/>
    <mergeCell ref="K2:T2"/>
    <mergeCell ref="U2:V2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4:AZ13"/>
  <sheetViews>
    <sheetView zoomScalePageLayoutView="0" workbookViewId="0" topLeftCell="A1">
      <selection activeCell="A4" sqref="A4:U13"/>
    </sheetView>
  </sheetViews>
  <sheetFormatPr defaultColWidth="11.421875" defaultRowHeight="12.75"/>
  <cols>
    <col min="1" max="1" width="3.00390625" style="0" bestFit="1" customWidth="1"/>
    <col min="2" max="2" width="29.8515625" style="0" bestFit="1" customWidth="1"/>
    <col min="3" max="3" width="6.00390625" style="0" bestFit="1" customWidth="1"/>
    <col min="4" max="4" width="5.00390625" style="0" bestFit="1" customWidth="1"/>
    <col min="5" max="13" width="4.00390625" style="0" bestFit="1" customWidth="1"/>
    <col min="14" max="14" width="5.00390625" style="0" bestFit="1" customWidth="1"/>
    <col min="15" max="15" width="3.00390625" style="0" bestFit="1" customWidth="1"/>
    <col min="16" max="16" width="5.00390625" style="0" bestFit="1" customWidth="1"/>
    <col min="17" max="19" width="4.00390625" style="0" bestFit="1" customWidth="1"/>
    <col min="20" max="20" width="5.00390625" style="0" bestFit="1" customWidth="1"/>
    <col min="21" max="21" width="12.00390625" style="0" bestFit="1" customWidth="1"/>
    <col min="45" max="45" width="6.00390625" style="0" bestFit="1" customWidth="1"/>
    <col min="52" max="52" width="5.00390625" style="0" bestFit="1" customWidth="1"/>
  </cols>
  <sheetData>
    <row r="4" spans="1:52" ht="12.75">
      <c r="A4">
        <v>1</v>
      </c>
      <c r="B4" t="s">
        <v>605</v>
      </c>
      <c r="C4">
        <v>19817</v>
      </c>
      <c r="D4">
        <v>1670</v>
      </c>
      <c r="E4">
        <v>235</v>
      </c>
      <c r="F4">
        <v>219</v>
      </c>
      <c r="G4">
        <v>195</v>
      </c>
      <c r="H4">
        <v>178</v>
      </c>
      <c r="I4">
        <v>169</v>
      </c>
      <c r="J4">
        <v>226</v>
      </c>
      <c r="K4">
        <v>196</v>
      </c>
      <c r="L4">
        <v>210</v>
      </c>
      <c r="M4">
        <v>267</v>
      </c>
      <c r="N4">
        <v>1895</v>
      </c>
      <c r="O4">
        <v>70</v>
      </c>
      <c r="P4">
        <v>1965</v>
      </c>
      <c r="Q4">
        <v>267</v>
      </c>
      <c r="R4">
        <v>169</v>
      </c>
      <c r="S4">
        <v>98</v>
      </c>
      <c r="T4">
        <v>3635</v>
      </c>
      <c r="U4">
        <v>209.7058823529412</v>
      </c>
      <c r="AS4">
        <v>25431</v>
      </c>
      <c r="AZ4">
        <v>3560</v>
      </c>
    </row>
    <row r="5" spans="1:52" ht="12.75">
      <c r="A5">
        <v>2</v>
      </c>
      <c r="B5" t="s">
        <v>607</v>
      </c>
      <c r="C5">
        <v>3010</v>
      </c>
      <c r="D5">
        <v>1482</v>
      </c>
      <c r="E5">
        <v>214</v>
      </c>
      <c r="F5">
        <v>191</v>
      </c>
      <c r="G5">
        <v>208</v>
      </c>
      <c r="H5">
        <v>213</v>
      </c>
      <c r="I5">
        <v>198</v>
      </c>
      <c r="J5">
        <v>227</v>
      </c>
      <c r="K5">
        <v>179</v>
      </c>
      <c r="L5">
        <v>190</v>
      </c>
      <c r="M5">
        <v>158</v>
      </c>
      <c r="N5">
        <v>1778</v>
      </c>
      <c r="O5">
        <v>80</v>
      </c>
      <c r="P5">
        <v>1858</v>
      </c>
      <c r="Q5">
        <v>227</v>
      </c>
      <c r="R5">
        <v>158</v>
      </c>
      <c r="S5">
        <v>69</v>
      </c>
      <c r="T5">
        <v>3340</v>
      </c>
      <c r="U5">
        <v>191.76470588235293</v>
      </c>
      <c r="AS5">
        <v>25432</v>
      </c>
      <c r="AZ5">
        <v>3547</v>
      </c>
    </row>
    <row r="6" spans="1:52" ht="12.75">
      <c r="A6">
        <v>3</v>
      </c>
      <c r="B6" t="s">
        <v>609</v>
      </c>
      <c r="C6">
        <v>24692</v>
      </c>
      <c r="D6">
        <v>1476</v>
      </c>
      <c r="E6">
        <v>155</v>
      </c>
      <c r="F6">
        <v>148</v>
      </c>
      <c r="G6">
        <v>175</v>
      </c>
      <c r="H6">
        <v>188</v>
      </c>
      <c r="I6">
        <v>177</v>
      </c>
      <c r="J6">
        <v>224</v>
      </c>
      <c r="K6">
        <v>166</v>
      </c>
      <c r="L6">
        <v>166</v>
      </c>
      <c r="M6">
        <v>181</v>
      </c>
      <c r="N6">
        <v>1580</v>
      </c>
      <c r="O6">
        <v>30</v>
      </c>
      <c r="P6">
        <v>1610</v>
      </c>
      <c r="Q6">
        <v>224</v>
      </c>
      <c r="R6">
        <v>148</v>
      </c>
      <c r="S6">
        <v>76</v>
      </c>
      <c r="T6">
        <v>3086</v>
      </c>
      <c r="U6">
        <v>179.76470588235293</v>
      </c>
      <c r="AS6">
        <v>25433</v>
      </c>
      <c r="AZ6">
        <v>3512</v>
      </c>
    </row>
    <row r="7" spans="1:52" ht="12.75">
      <c r="A7">
        <v>4</v>
      </c>
      <c r="B7" t="s">
        <v>608</v>
      </c>
      <c r="C7">
        <v>15959</v>
      </c>
      <c r="D7">
        <v>1473</v>
      </c>
      <c r="E7">
        <v>185</v>
      </c>
      <c r="F7">
        <v>172</v>
      </c>
      <c r="G7">
        <v>144</v>
      </c>
      <c r="H7">
        <v>159</v>
      </c>
      <c r="I7">
        <v>215</v>
      </c>
      <c r="J7">
        <v>170</v>
      </c>
      <c r="K7">
        <v>146</v>
      </c>
      <c r="L7">
        <v>197</v>
      </c>
      <c r="M7">
        <v>163</v>
      </c>
      <c r="N7">
        <v>1551</v>
      </c>
      <c r="O7">
        <v>50</v>
      </c>
      <c r="P7">
        <v>1601</v>
      </c>
      <c r="Q7">
        <v>215</v>
      </c>
      <c r="R7">
        <v>144</v>
      </c>
      <c r="S7">
        <v>71</v>
      </c>
      <c r="T7">
        <v>3074</v>
      </c>
      <c r="U7">
        <v>177.88235294117646</v>
      </c>
      <c r="AS7">
        <v>25</v>
      </c>
      <c r="AZ7">
        <v>3462</v>
      </c>
    </row>
    <row r="8" spans="1:52" ht="12.75">
      <c r="A8">
        <v>8</v>
      </c>
      <c r="B8" t="s">
        <v>612</v>
      </c>
      <c r="C8">
        <v>2908</v>
      </c>
      <c r="D8">
        <v>1381</v>
      </c>
      <c r="E8">
        <v>140</v>
      </c>
      <c r="F8">
        <v>183</v>
      </c>
      <c r="G8">
        <v>170</v>
      </c>
      <c r="H8">
        <v>169</v>
      </c>
      <c r="I8">
        <v>223</v>
      </c>
      <c r="J8">
        <v>164</v>
      </c>
      <c r="K8">
        <v>195</v>
      </c>
      <c r="L8">
        <v>160</v>
      </c>
      <c r="M8">
        <v>171</v>
      </c>
      <c r="N8">
        <v>1575</v>
      </c>
      <c r="O8">
        <v>50</v>
      </c>
      <c r="P8">
        <v>1625</v>
      </c>
      <c r="Q8">
        <v>223</v>
      </c>
      <c r="R8">
        <v>160</v>
      </c>
      <c r="S8">
        <v>63</v>
      </c>
      <c r="T8">
        <v>3006</v>
      </c>
      <c r="U8">
        <v>173.88235294117646</v>
      </c>
      <c r="AS8">
        <v>34</v>
      </c>
      <c r="AZ8">
        <v>3459</v>
      </c>
    </row>
    <row r="9" spans="1:52" ht="12.75">
      <c r="A9">
        <v>7</v>
      </c>
      <c r="B9" t="s">
        <v>739</v>
      </c>
      <c r="C9">
        <v>26702</v>
      </c>
      <c r="D9">
        <v>1399</v>
      </c>
      <c r="E9">
        <v>159</v>
      </c>
      <c r="F9">
        <v>184</v>
      </c>
      <c r="G9">
        <v>166</v>
      </c>
      <c r="H9">
        <v>195</v>
      </c>
      <c r="I9">
        <v>147</v>
      </c>
      <c r="J9">
        <v>143</v>
      </c>
      <c r="K9">
        <v>169</v>
      </c>
      <c r="L9">
        <v>189</v>
      </c>
      <c r="M9">
        <v>166</v>
      </c>
      <c r="N9">
        <v>1518</v>
      </c>
      <c r="O9">
        <v>60</v>
      </c>
      <c r="P9">
        <v>1578</v>
      </c>
      <c r="Q9">
        <v>195</v>
      </c>
      <c r="R9">
        <v>143</v>
      </c>
      <c r="S9">
        <v>52</v>
      </c>
      <c r="T9">
        <v>2977</v>
      </c>
      <c r="U9">
        <v>171.58823529411765</v>
      </c>
      <c r="AS9">
        <v>32</v>
      </c>
      <c r="AZ9">
        <v>3455</v>
      </c>
    </row>
    <row r="10" spans="1:52" ht="12.75">
      <c r="A10">
        <v>10</v>
      </c>
      <c r="B10" t="s">
        <v>611</v>
      </c>
      <c r="C10">
        <v>2934</v>
      </c>
      <c r="D10">
        <v>1349</v>
      </c>
      <c r="E10">
        <v>177</v>
      </c>
      <c r="F10">
        <v>183</v>
      </c>
      <c r="G10">
        <v>167</v>
      </c>
      <c r="H10">
        <v>135</v>
      </c>
      <c r="I10">
        <v>191</v>
      </c>
      <c r="J10">
        <v>163</v>
      </c>
      <c r="K10">
        <v>178</v>
      </c>
      <c r="L10">
        <v>191</v>
      </c>
      <c r="M10">
        <v>178</v>
      </c>
      <c r="N10">
        <v>1563</v>
      </c>
      <c r="O10">
        <v>45</v>
      </c>
      <c r="P10">
        <v>1608</v>
      </c>
      <c r="Q10">
        <v>191</v>
      </c>
      <c r="R10">
        <v>135</v>
      </c>
      <c r="S10">
        <v>56</v>
      </c>
      <c r="T10">
        <v>2957</v>
      </c>
      <c r="U10">
        <v>171.2941176470588</v>
      </c>
      <c r="AS10">
        <v>2356</v>
      </c>
      <c r="AZ10">
        <v>3446</v>
      </c>
    </row>
    <row r="11" spans="1:52" ht="12.75">
      <c r="A11">
        <v>6</v>
      </c>
      <c r="B11" t="s">
        <v>610</v>
      </c>
      <c r="C11">
        <v>28530</v>
      </c>
      <c r="D11">
        <v>1429</v>
      </c>
      <c r="E11">
        <v>190</v>
      </c>
      <c r="F11">
        <v>202</v>
      </c>
      <c r="G11">
        <v>163</v>
      </c>
      <c r="H11">
        <v>163</v>
      </c>
      <c r="I11">
        <v>159</v>
      </c>
      <c r="J11">
        <v>115</v>
      </c>
      <c r="K11">
        <v>178</v>
      </c>
      <c r="L11">
        <v>182</v>
      </c>
      <c r="M11">
        <v>156</v>
      </c>
      <c r="N11">
        <v>1508</v>
      </c>
      <c r="O11">
        <v>15</v>
      </c>
      <c r="P11">
        <v>1523</v>
      </c>
      <c r="Q11">
        <v>202</v>
      </c>
      <c r="R11">
        <v>115</v>
      </c>
      <c r="S11">
        <v>87</v>
      </c>
      <c r="T11">
        <v>2952</v>
      </c>
      <c r="U11">
        <v>172.76470588235293</v>
      </c>
      <c r="AS11">
        <v>2</v>
      </c>
      <c r="AZ11">
        <v>3415</v>
      </c>
    </row>
    <row r="12" spans="1:52" ht="12.75">
      <c r="A12">
        <v>9</v>
      </c>
      <c r="B12" t="s">
        <v>606</v>
      </c>
      <c r="C12">
        <v>2925</v>
      </c>
      <c r="D12">
        <v>1374</v>
      </c>
      <c r="E12">
        <v>188</v>
      </c>
      <c r="F12">
        <v>178</v>
      </c>
      <c r="G12">
        <v>142</v>
      </c>
      <c r="H12">
        <v>180</v>
      </c>
      <c r="I12">
        <v>183</v>
      </c>
      <c r="J12">
        <v>160</v>
      </c>
      <c r="K12">
        <v>146</v>
      </c>
      <c r="L12">
        <v>146</v>
      </c>
      <c r="M12">
        <v>167</v>
      </c>
      <c r="N12">
        <v>1490</v>
      </c>
      <c r="O12">
        <v>50</v>
      </c>
      <c r="P12">
        <v>1540</v>
      </c>
      <c r="Q12">
        <v>188</v>
      </c>
      <c r="R12">
        <v>142</v>
      </c>
      <c r="S12">
        <v>46</v>
      </c>
      <c r="T12">
        <v>2914</v>
      </c>
      <c r="U12">
        <v>168.47058823529412</v>
      </c>
      <c r="AS12">
        <v>323</v>
      </c>
      <c r="AZ12">
        <v>3364</v>
      </c>
    </row>
    <row r="13" spans="1:52" ht="12.75">
      <c r="A13">
        <v>5</v>
      </c>
      <c r="B13" t="s">
        <v>613</v>
      </c>
      <c r="C13">
        <v>4322</v>
      </c>
      <c r="D13">
        <v>1469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1469</v>
      </c>
      <c r="U13">
        <v>183.625</v>
      </c>
      <c r="AS13">
        <v>232</v>
      </c>
      <c r="AZ13">
        <v>3298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G669"/>
  <sheetViews>
    <sheetView zoomScalePageLayoutView="0" workbookViewId="0" topLeftCell="A1">
      <selection activeCell="J7" sqref="J7"/>
    </sheetView>
  </sheetViews>
  <sheetFormatPr defaultColWidth="44.28125" defaultRowHeight="12.75"/>
  <cols>
    <col min="1" max="1" width="15.00390625" style="0" bestFit="1" customWidth="1"/>
    <col min="2" max="2" width="9.7109375" style="0" bestFit="1" customWidth="1"/>
    <col min="3" max="4" width="6.421875" style="0" bestFit="1" customWidth="1"/>
    <col min="5" max="5" width="5.28125" style="0" customWidth="1"/>
    <col min="6" max="6" width="40.7109375" style="0" customWidth="1"/>
    <col min="7" max="7" width="6.00390625" style="0" bestFit="1" customWidth="1"/>
    <col min="8" max="8" width="5.00390625" style="0" bestFit="1" customWidth="1"/>
    <col min="9" max="9" width="3.00390625" style="0" bestFit="1" customWidth="1"/>
  </cols>
  <sheetData>
    <row r="1" spans="1:7" ht="13.5" thickBot="1">
      <c r="A1" s="47" t="s">
        <v>34</v>
      </c>
      <c r="B1" s="48" t="s">
        <v>28</v>
      </c>
      <c r="C1" s="108" t="s">
        <v>30</v>
      </c>
      <c r="D1" s="108" t="s">
        <v>614</v>
      </c>
      <c r="F1" s="109" t="s">
        <v>47</v>
      </c>
      <c r="G1" s="110" t="s">
        <v>48</v>
      </c>
    </row>
    <row r="2" spans="1:7" ht="12.75">
      <c r="A2" s="129"/>
      <c r="B2" s="106"/>
      <c r="F2" s="111" t="s">
        <v>53</v>
      </c>
      <c r="G2" s="112">
        <v>4646</v>
      </c>
    </row>
    <row r="3" spans="1:7" ht="12.75">
      <c r="A3" s="129"/>
      <c r="B3" s="106"/>
      <c r="F3" s="113" t="s">
        <v>615</v>
      </c>
      <c r="G3" s="114">
        <v>21207</v>
      </c>
    </row>
    <row r="4" spans="1:7" ht="12.75">
      <c r="A4" s="129"/>
      <c r="B4" s="106"/>
      <c r="F4" s="115" t="s">
        <v>50</v>
      </c>
      <c r="G4" s="116">
        <v>3490</v>
      </c>
    </row>
    <row r="5" spans="1:7" ht="12.75">
      <c r="A5" s="129"/>
      <c r="B5" s="106"/>
      <c r="F5" s="113" t="s">
        <v>616</v>
      </c>
      <c r="G5" s="114">
        <v>24705</v>
      </c>
    </row>
    <row r="6" spans="1:7" ht="12.75">
      <c r="A6" s="129"/>
      <c r="B6" s="106"/>
      <c r="F6" s="113" t="s">
        <v>617</v>
      </c>
      <c r="G6" s="114">
        <v>32854</v>
      </c>
    </row>
    <row r="7" spans="1:7" ht="12.75">
      <c r="A7" s="129"/>
      <c r="B7" s="106"/>
      <c r="F7" s="113" t="s">
        <v>51</v>
      </c>
      <c r="G7" s="116">
        <v>4596</v>
      </c>
    </row>
    <row r="8" spans="1:7" ht="12.75">
      <c r="A8" s="129"/>
      <c r="B8" s="106"/>
      <c r="F8" s="115" t="s">
        <v>55</v>
      </c>
      <c r="G8" s="114">
        <v>3975</v>
      </c>
    </row>
    <row r="9" spans="1:7" ht="12.75">
      <c r="A9" s="129"/>
      <c r="B9" s="106"/>
      <c r="F9" s="115" t="s">
        <v>60</v>
      </c>
      <c r="G9" s="116">
        <v>4321</v>
      </c>
    </row>
    <row r="10" spans="1:7" ht="12.75">
      <c r="A10" s="129"/>
      <c r="B10" s="106"/>
      <c r="F10" s="115" t="s">
        <v>54</v>
      </c>
      <c r="G10" s="116">
        <v>4091</v>
      </c>
    </row>
    <row r="11" spans="1:7" ht="12.75">
      <c r="A11" s="129"/>
      <c r="B11" s="106"/>
      <c r="F11" s="113" t="s">
        <v>618</v>
      </c>
      <c r="G11" s="114">
        <v>26776</v>
      </c>
    </row>
    <row r="12" spans="1:7" ht="12.75">
      <c r="A12" s="129"/>
      <c r="B12" s="106"/>
      <c r="F12" s="115" t="s">
        <v>64</v>
      </c>
      <c r="G12" s="116">
        <v>18212</v>
      </c>
    </row>
    <row r="13" spans="1:7" ht="12.75">
      <c r="A13" s="129"/>
      <c r="B13" s="106"/>
      <c r="F13" s="113" t="s">
        <v>619</v>
      </c>
      <c r="G13" s="114">
        <v>26781</v>
      </c>
    </row>
    <row r="14" spans="1:7" ht="12.75">
      <c r="A14" s="129"/>
      <c r="B14" s="106"/>
      <c r="F14" s="113" t="s">
        <v>62</v>
      </c>
      <c r="G14" s="116">
        <v>26454</v>
      </c>
    </row>
    <row r="15" spans="1:7" ht="12.75">
      <c r="A15" s="129"/>
      <c r="B15" s="106"/>
      <c r="F15" s="113" t="s">
        <v>91</v>
      </c>
      <c r="G15" s="116">
        <v>2958</v>
      </c>
    </row>
    <row r="16" spans="1:7" ht="12.75">
      <c r="A16" s="129"/>
      <c r="B16" s="106"/>
      <c r="F16" s="113" t="s">
        <v>61</v>
      </c>
      <c r="G16" s="116">
        <v>15950</v>
      </c>
    </row>
    <row r="17" spans="1:7" ht="12.75">
      <c r="A17" s="129"/>
      <c r="B17" s="106"/>
      <c r="F17" s="113" t="s">
        <v>620</v>
      </c>
      <c r="G17" s="114">
        <v>5498</v>
      </c>
    </row>
    <row r="18" spans="1:7" ht="12.75">
      <c r="A18" s="129"/>
      <c r="B18" s="106"/>
      <c r="F18" s="113" t="s">
        <v>57</v>
      </c>
      <c r="G18" s="116">
        <v>21471</v>
      </c>
    </row>
    <row r="19" spans="1:7" ht="12.75">
      <c r="A19" s="129"/>
      <c r="B19" s="106"/>
      <c r="F19" s="115" t="s">
        <v>81</v>
      </c>
      <c r="G19" s="116">
        <v>15730</v>
      </c>
    </row>
    <row r="20" spans="1:7" ht="12.75">
      <c r="A20" s="129"/>
      <c r="B20" s="106"/>
      <c r="F20" s="117" t="s">
        <v>67</v>
      </c>
      <c r="G20" s="116">
        <v>4648</v>
      </c>
    </row>
    <row r="21" spans="1:7" ht="12.75">
      <c r="A21" s="130"/>
      <c r="B21" s="107"/>
      <c r="F21" s="119" t="s">
        <v>65</v>
      </c>
      <c r="G21" s="114">
        <v>18096</v>
      </c>
    </row>
    <row r="22" spans="1:7" ht="12.75">
      <c r="A22" s="130"/>
      <c r="B22" s="107"/>
      <c r="F22" s="113" t="s">
        <v>78</v>
      </c>
      <c r="G22" s="116">
        <v>2947</v>
      </c>
    </row>
    <row r="23" spans="1:7" ht="12.75">
      <c r="A23" s="130"/>
      <c r="B23" s="107"/>
      <c r="F23" s="113" t="s">
        <v>59</v>
      </c>
      <c r="G23" s="116">
        <v>30635</v>
      </c>
    </row>
    <row r="24" spans="1:7" ht="12.75">
      <c r="A24" s="130"/>
      <c r="B24" s="107"/>
      <c r="F24" s="115" t="s">
        <v>63</v>
      </c>
      <c r="G24" s="116">
        <v>19816</v>
      </c>
    </row>
    <row r="25" spans="1:7" ht="12.75">
      <c r="A25" s="130"/>
      <c r="B25" s="107"/>
      <c r="F25" s="113" t="s">
        <v>96</v>
      </c>
      <c r="G25" s="114">
        <v>18071</v>
      </c>
    </row>
    <row r="26" spans="1:7" ht="12.75">
      <c r="A26" s="130"/>
      <c r="B26" s="107"/>
      <c r="F26" s="113" t="s">
        <v>68</v>
      </c>
      <c r="G26" s="116">
        <v>2964</v>
      </c>
    </row>
    <row r="27" spans="1:7" ht="12.75">
      <c r="A27" s="130"/>
      <c r="B27" s="107"/>
      <c r="F27" s="113" t="s">
        <v>85</v>
      </c>
      <c r="G27" s="114">
        <v>4533</v>
      </c>
    </row>
    <row r="28" spans="1:7" ht="12.75">
      <c r="A28" s="130"/>
      <c r="B28" s="107"/>
      <c r="F28" s="113" t="s">
        <v>95</v>
      </c>
      <c r="G28" s="116">
        <v>8311</v>
      </c>
    </row>
    <row r="29" spans="6:7" ht="12.75">
      <c r="F29" s="120" t="s">
        <v>111</v>
      </c>
      <c r="G29" s="114">
        <v>33269</v>
      </c>
    </row>
    <row r="30" spans="6:7" ht="12.75">
      <c r="F30" s="115" t="s">
        <v>89</v>
      </c>
      <c r="G30" s="116">
        <v>4320</v>
      </c>
    </row>
    <row r="31" spans="6:7" ht="12.75">
      <c r="F31" s="113" t="s">
        <v>245</v>
      </c>
      <c r="G31" s="114">
        <v>31373</v>
      </c>
    </row>
    <row r="32" spans="6:7" ht="12.75">
      <c r="F32" s="113" t="s">
        <v>621</v>
      </c>
      <c r="G32" s="114">
        <v>8301</v>
      </c>
    </row>
    <row r="33" spans="6:7" ht="12.75">
      <c r="F33" s="115" t="s">
        <v>70</v>
      </c>
      <c r="G33" s="116">
        <v>4593</v>
      </c>
    </row>
    <row r="34" spans="6:7" ht="12.75">
      <c r="F34" s="113" t="s">
        <v>110</v>
      </c>
      <c r="G34" s="116">
        <v>4335</v>
      </c>
    </row>
    <row r="35" spans="6:7" ht="12.75">
      <c r="F35" s="113" t="s">
        <v>83</v>
      </c>
      <c r="G35" s="116">
        <v>15692</v>
      </c>
    </row>
    <row r="36" spans="6:7" ht="12.75">
      <c r="F36" s="113" t="s">
        <v>622</v>
      </c>
      <c r="G36" s="114">
        <v>26780</v>
      </c>
    </row>
    <row r="37" spans="6:7" ht="12.75">
      <c r="F37" s="115" t="s">
        <v>125</v>
      </c>
      <c r="G37" s="116">
        <v>18206</v>
      </c>
    </row>
    <row r="38" spans="6:7" ht="12.75">
      <c r="F38" s="113" t="s">
        <v>113</v>
      </c>
      <c r="G38" s="116">
        <v>19883</v>
      </c>
    </row>
    <row r="39" spans="6:7" ht="12.75">
      <c r="F39" s="113" t="s">
        <v>86</v>
      </c>
      <c r="G39" s="116">
        <v>19817</v>
      </c>
    </row>
    <row r="40" spans="6:7" ht="12.75">
      <c r="F40" s="113" t="s">
        <v>131</v>
      </c>
      <c r="G40" s="116">
        <v>4353</v>
      </c>
    </row>
    <row r="41" spans="6:7" ht="12.75">
      <c r="F41" s="113" t="s">
        <v>66</v>
      </c>
      <c r="G41" s="116">
        <v>2932</v>
      </c>
    </row>
    <row r="42" spans="6:7" ht="12.75">
      <c r="F42" s="113" t="s">
        <v>76</v>
      </c>
      <c r="G42" s="116">
        <v>2992</v>
      </c>
    </row>
    <row r="43" spans="6:7" ht="12.75">
      <c r="F43" s="115" t="s">
        <v>87</v>
      </c>
      <c r="G43" s="116">
        <v>21184</v>
      </c>
    </row>
    <row r="44" spans="6:7" ht="12.75">
      <c r="F44" s="113" t="s">
        <v>79</v>
      </c>
      <c r="G44" s="116">
        <v>21342</v>
      </c>
    </row>
    <row r="45" spans="6:7" ht="12.75">
      <c r="F45" s="113" t="s">
        <v>623</v>
      </c>
      <c r="G45" s="114">
        <v>18084</v>
      </c>
    </row>
    <row r="46" spans="6:7" ht="12.75">
      <c r="F46" s="115" t="s">
        <v>103</v>
      </c>
      <c r="G46" s="116">
        <v>26451</v>
      </c>
    </row>
    <row r="47" spans="6:7" ht="12.75">
      <c r="F47" s="113" t="s">
        <v>159</v>
      </c>
      <c r="G47" s="116">
        <v>2868</v>
      </c>
    </row>
    <row r="48" spans="6:7" ht="12.75">
      <c r="F48" s="113" t="s">
        <v>246</v>
      </c>
      <c r="G48" s="116">
        <v>15741</v>
      </c>
    </row>
    <row r="49" spans="6:7" ht="12.75">
      <c r="F49" s="113" t="s">
        <v>624</v>
      </c>
      <c r="G49" s="114">
        <v>24740</v>
      </c>
    </row>
    <row r="50" spans="6:7" ht="12.75">
      <c r="F50" s="115" t="s">
        <v>129</v>
      </c>
      <c r="G50" s="114">
        <v>9570</v>
      </c>
    </row>
    <row r="51" spans="6:7" ht="12.75">
      <c r="F51" s="113" t="s">
        <v>90</v>
      </c>
      <c r="G51" s="114">
        <v>2973</v>
      </c>
    </row>
    <row r="52" spans="6:7" ht="12.75">
      <c r="F52" s="115" t="s">
        <v>69</v>
      </c>
      <c r="G52" s="116">
        <v>8289</v>
      </c>
    </row>
    <row r="53" spans="6:7" ht="12.75">
      <c r="F53" s="113" t="s">
        <v>92</v>
      </c>
      <c r="G53" s="116">
        <v>2794</v>
      </c>
    </row>
    <row r="54" spans="6:7" ht="12.75">
      <c r="F54" s="115" t="s">
        <v>98</v>
      </c>
      <c r="G54" s="116">
        <v>3145</v>
      </c>
    </row>
    <row r="55" spans="6:7" ht="12.75">
      <c r="F55" s="117" t="s">
        <v>232</v>
      </c>
      <c r="G55" s="116">
        <v>2940</v>
      </c>
    </row>
    <row r="56" spans="6:7" ht="12.75">
      <c r="F56" s="113" t="s">
        <v>185</v>
      </c>
      <c r="G56" s="116">
        <v>29550</v>
      </c>
    </row>
    <row r="57" spans="6:7" ht="12.75">
      <c r="F57" s="115" t="s">
        <v>625</v>
      </c>
      <c r="G57" s="114">
        <v>24804</v>
      </c>
    </row>
    <row r="58" spans="6:7" ht="12.75">
      <c r="F58" s="113" t="s">
        <v>56</v>
      </c>
      <c r="G58" s="114">
        <v>5569</v>
      </c>
    </row>
    <row r="59" spans="6:7" ht="12.75">
      <c r="F59" s="115" t="s">
        <v>626</v>
      </c>
      <c r="G59" s="116">
        <v>2913</v>
      </c>
    </row>
    <row r="60" spans="6:7" ht="12.75">
      <c r="F60" s="113" t="s">
        <v>146</v>
      </c>
      <c r="G60" s="116">
        <v>24732</v>
      </c>
    </row>
    <row r="61" spans="6:7" ht="12.75">
      <c r="F61" s="117" t="s">
        <v>101</v>
      </c>
      <c r="G61" s="114">
        <v>4682</v>
      </c>
    </row>
    <row r="62" spans="6:7" ht="12.75">
      <c r="F62" s="113" t="s">
        <v>140</v>
      </c>
      <c r="G62" s="116">
        <v>21345</v>
      </c>
    </row>
    <row r="63" spans="6:7" ht="12.75">
      <c r="F63" s="113" t="s">
        <v>94</v>
      </c>
      <c r="G63" s="116">
        <v>8290</v>
      </c>
    </row>
    <row r="64" spans="6:7" ht="12.75">
      <c r="F64" s="121" t="s">
        <v>142</v>
      </c>
      <c r="G64" s="122">
        <v>4350</v>
      </c>
    </row>
    <row r="65" spans="6:7" ht="12.75">
      <c r="F65" s="119" t="s">
        <v>190</v>
      </c>
      <c r="G65" s="114">
        <v>2920</v>
      </c>
    </row>
    <row r="66" spans="6:7" ht="12.75">
      <c r="F66" s="113" t="s">
        <v>116</v>
      </c>
      <c r="G66" s="116">
        <v>18107</v>
      </c>
    </row>
    <row r="67" spans="6:7" ht="12.75">
      <c r="F67" s="113" t="s">
        <v>105</v>
      </c>
      <c r="G67" s="116">
        <v>24727</v>
      </c>
    </row>
    <row r="68" spans="6:7" ht="12.75">
      <c r="F68" s="113" t="s">
        <v>554</v>
      </c>
      <c r="G68" s="114">
        <v>3051</v>
      </c>
    </row>
    <row r="69" spans="6:7" ht="12.75">
      <c r="F69" s="113" t="s">
        <v>77</v>
      </c>
      <c r="G69" s="116">
        <v>21186</v>
      </c>
    </row>
    <row r="70" spans="6:7" ht="12.75">
      <c r="F70" s="113" t="s">
        <v>192</v>
      </c>
      <c r="G70" s="116">
        <v>2726</v>
      </c>
    </row>
    <row r="71" spans="6:7" ht="12.75">
      <c r="F71" s="113" t="s">
        <v>172</v>
      </c>
      <c r="G71" s="116">
        <v>19825</v>
      </c>
    </row>
    <row r="72" spans="6:7" ht="12.75">
      <c r="F72" s="113" t="s">
        <v>627</v>
      </c>
      <c r="G72" s="114">
        <v>19849</v>
      </c>
    </row>
    <row r="73" spans="6:7" ht="12.75">
      <c r="F73" s="113" t="s">
        <v>80</v>
      </c>
      <c r="G73" s="116">
        <v>2711</v>
      </c>
    </row>
    <row r="74" spans="6:7" ht="12.75">
      <c r="F74" s="113" t="s">
        <v>58</v>
      </c>
      <c r="G74" s="114">
        <v>2980</v>
      </c>
    </row>
    <row r="75" spans="6:7" ht="12.75">
      <c r="F75" s="113" t="s">
        <v>74</v>
      </c>
      <c r="G75" s="116">
        <v>8247</v>
      </c>
    </row>
    <row r="76" spans="6:7" ht="12.75">
      <c r="F76" s="115" t="s">
        <v>201</v>
      </c>
      <c r="G76" s="114">
        <v>1309</v>
      </c>
    </row>
    <row r="77" spans="6:7" ht="12.75">
      <c r="F77" s="113" t="s">
        <v>158</v>
      </c>
      <c r="G77" s="116">
        <v>21258</v>
      </c>
    </row>
    <row r="78" spans="6:7" ht="12.75">
      <c r="F78" s="115" t="s">
        <v>628</v>
      </c>
      <c r="G78" s="116">
        <v>2914</v>
      </c>
    </row>
    <row r="79" spans="6:7" ht="12.75">
      <c r="F79" s="113" t="s">
        <v>72</v>
      </c>
      <c r="G79" s="116">
        <v>8307</v>
      </c>
    </row>
    <row r="80" spans="6:7" ht="12.75">
      <c r="F80" s="113" t="s">
        <v>120</v>
      </c>
      <c r="G80" s="116">
        <v>19967</v>
      </c>
    </row>
    <row r="81" spans="6:7" ht="12.75">
      <c r="F81" s="115" t="s">
        <v>210</v>
      </c>
      <c r="G81" s="116">
        <v>15269</v>
      </c>
    </row>
    <row r="82" spans="6:7" ht="12.75">
      <c r="F82" s="113" t="s">
        <v>155</v>
      </c>
      <c r="G82" s="116">
        <v>3083</v>
      </c>
    </row>
    <row r="83" spans="6:7" ht="12.75">
      <c r="F83" s="113" t="s">
        <v>323</v>
      </c>
      <c r="G83" s="114">
        <v>18222</v>
      </c>
    </row>
    <row r="84" spans="6:7" ht="12.75">
      <c r="F84" s="113" t="s">
        <v>238</v>
      </c>
      <c r="G84" s="116">
        <v>19965</v>
      </c>
    </row>
    <row r="85" spans="6:7" ht="12.75">
      <c r="F85" s="113" t="s">
        <v>629</v>
      </c>
      <c r="G85" s="114">
        <v>2746</v>
      </c>
    </row>
    <row r="86" spans="6:7" ht="12.75">
      <c r="F86" s="115" t="s">
        <v>124</v>
      </c>
      <c r="G86" s="123">
        <v>26423</v>
      </c>
    </row>
    <row r="87" spans="6:7" ht="12.75">
      <c r="F87" s="113" t="s">
        <v>84</v>
      </c>
      <c r="G87" s="116">
        <v>2961</v>
      </c>
    </row>
    <row r="88" spans="6:7" ht="12.75">
      <c r="F88" s="113" t="s">
        <v>130</v>
      </c>
      <c r="G88" s="124">
        <v>26426</v>
      </c>
    </row>
    <row r="89" spans="6:7" ht="12.75">
      <c r="F89" s="115" t="s">
        <v>630</v>
      </c>
      <c r="G89" s="116">
        <v>24883</v>
      </c>
    </row>
    <row r="90" spans="6:7" ht="12.75">
      <c r="F90" s="113" t="s">
        <v>144</v>
      </c>
      <c r="G90" s="116">
        <v>2866</v>
      </c>
    </row>
    <row r="91" spans="6:7" ht="12.75">
      <c r="F91" s="113" t="s">
        <v>189</v>
      </c>
      <c r="G91" s="116">
        <v>2742</v>
      </c>
    </row>
    <row r="92" spans="6:7" ht="12.75">
      <c r="F92" s="113" t="s">
        <v>206</v>
      </c>
      <c r="G92" s="114">
        <v>19959</v>
      </c>
    </row>
    <row r="93" spans="6:7" ht="12.75">
      <c r="F93" s="115" t="s">
        <v>631</v>
      </c>
      <c r="G93" s="116">
        <v>16494</v>
      </c>
    </row>
    <row r="94" spans="6:7" ht="12.75">
      <c r="F94" s="115" t="s">
        <v>107</v>
      </c>
      <c r="G94" s="114">
        <v>3195</v>
      </c>
    </row>
    <row r="95" spans="6:7" ht="12.75">
      <c r="F95" s="113" t="s">
        <v>218</v>
      </c>
      <c r="G95" s="116">
        <v>18106</v>
      </c>
    </row>
    <row r="96" spans="6:7" ht="12.75">
      <c r="F96" s="113" t="s">
        <v>632</v>
      </c>
      <c r="G96" s="114">
        <v>9585</v>
      </c>
    </row>
    <row r="97" spans="6:7" ht="12.75">
      <c r="F97" s="113" t="s">
        <v>154</v>
      </c>
      <c r="G97" s="116">
        <v>18079</v>
      </c>
    </row>
    <row r="98" spans="6:7" ht="12.75">
      <c r="F98" s="115" t="s">
        <v>141</v>
      </c>
      <c r="G98" s="114">
        <v>2900</v>
      </c>
    </row>
    <row r="99" spans="6:7" ht="12.75">
      <c r="F99" s="113" t="s">
        <v>187</v>
      </c>
      <c r="G99" s="116">
        <v>15686</v>
      </c>
    </row>
    <row r="100" spans="6:7" ht="12.75">
      <c r="F100" s="113" t="s">
        <v>247</v>
      </c>
      <c r="G100" s="114">
        <v>8278</v>
      </c>
    </row>
    <row r="101" spans="6:7" ht="12.75">
      <c r="F101" s="113" t="s">
        <v>151</v>
      </c>
      <c r="G101" s="114">
        <v>9567</v>
      </c>
    </row>
    <row r="102" spans="6:7" ht="12.75">
      <c r="F102" s="113" t="s">
        <v>133</v>
      </c>
      <c r="G102" s="116">
        <v>4352</v>
      </c>
    </row>
    <row r="103" spans="6:7" ht="12.75">
      <c r="F103" s="113" t="s">
        <v>205</v>
      </c>
      <c r="G103" s="116">
        <v>18083</v>
      </c>
    </row>
    <row r="104" spans="6:7" ht="12.75">
      <c r="F104" s="113" t="s">
        <v>123</v>
      </c>
      <c r="G104" s="116">
        <v>3905</v>
      </c>
    </row>
    <row r="105" spans="6:7" ht="12.75">
      <c r="F105" s="113" t="s">
        <v>88</v>
      </c>
      <c r="G105" s="116">
        <v>21193</v>
      </c>
    </row>
    <row r="106" spans="6:7" ht="12.75">
      <c r="F106" s="113" t="s">
        <v>117</v>
      </c>
      <c r="G106" s="116">
        <v>19814</v>
      </c>
    </row>
    <row r="107" spans="6:7" ht="12.75">
      <c r="F107" s="113" t="s">
        <v>109</v>
      </c>
      <c r="G107" s="114">
        <v>8266</v>
      </c>
    </row>
    <row r="108" spans="6:7" ht="12.75">
      <c r="F108" s="113" t="s">
        <v>242</v>
      </c>
      <c r="G108" s="116">
        <v>2983</v>
      </c>
    </row>
    <row r="109" spans="6:7" ht="12.75">
      <c r="F109" s="113" t="s">
        <v>266</v>
      </c>
      <c r="G109" s="116">
        <v>4322</v>
      </c>
    </row>
    <row r="110" spans="6:7" ht="12.75">
      <c r="F110" s="113" t="s">
        <v>136</v>
      </c>
      <c r="G110" s="116">
        <v>15028</v>
      </c>
    </row>
    <row r="111" spans="6:7" ht="12.75">
      <c r="F111" s="113" t="s">
        <v>108</v>
      </c>
      <c r="G111" s="116">
        <v>4056</v>
      </c>
    </row>
    <row r="112" spans="6:7" ht="12.75">
      <c r="F112" s="113" t="s">
        <v>132</v>
      </c>
      <c r="G112" s="116">
        <v>2892</v>
      </c>
    </row>
    <row r="113" spans="6:7" ht="12.75">
      <c r="F113" s="113" t="s">
        <v>335</v>
      </c>
      <c r="G113" s="116">
        <v>3011</v>
      </c>
    </row>
    <row r="114" spans="6:7" ht="12.75">
      <c r="F114" s="113" t="s">
        <v>145</v>
      </c>
      <c r="G114" s="116">
        <v>15711</v>
      </c>
    </row>
    <row r="115" spans="6:7" ht="12.75">
      <c r="F115" s="113" t="s">
        <v>633</v>
      </c>
      <c r="G115" s="116">
        <v>18208</v>
      </c>
    </row>
    <row r="116" spans="6:7" ht="12.75">
      <c r="F116" s="113" t="s">
        <v>153</v>
      </c>
      <c r="G116" s="116">
        <v>15705</v>
      </c>
    </row>
    <row r="117" spans="6:7" ht="12.75">
      <c r="F117" s="113" t="s">
        <v>213</v>
      </c>
      <c r="G117" s="116">
        <v>2713</v>
      </c>
    </row>
    <row r="118" spans="6:7" ht="12.75">
      <c r="F118" s="113" t="s">
        <v>634</v>
      </c>
      <c r="G118" s="114">
        <v>2962</v>
      </c>
    </row>
    <row r="119" spans="6:7" ht="12.75">
      <c r="F119" s="113" t="s">
        <v>119</v>
      </c>
      <c r="G119" s="116">
        <v>18102</v>
      </c>
    </row>
    <row r="120" spans="6:7" ht="12.75">
      <c r="F120" s="113" t="s">
        <v>542</v>
      </c>
      <c r="G120" s="114">
        <v>15927</v>
      </c>
    </row>
    <row r="121" spans="6:7" ht="12.75">
      <c r="F121" s="113" t="s">
        <v>174</v>
      </c>
      <c r="G121" s="116">
        <v>2999</v>
      </c>
    </row>
    <row r="122" spans="6:7" ht="12.75">
      <c r="F122" s="113" t="s">
        <v>177</v>
      </c>
      <c r="G122" s="116">
        <v>18205</v>
      </c>
    </row>
    <row r="123" spans="6:7" ht="12.75">
      <c r="F123" s="113" t="s">
        <v>635</v>
      </c>
      <c r="G123" s="114">
        <v>26773</v>
      </c>
    </row>
    <row r="124" spans="6:7" ht="12.75">
      <c r="F124" s="113" t="s">
        <v>236</v>
      </c>
      <c r="G124" s="116">
        <v>26684</v>
      </c>
    </row>
    <row r="125" spans="6:7" ht="12.75">
      <c r="F125" s="113" t="s">
        <v>97</v>
      </c>
      <c r="G125" s="116">
        <v>4355</v>
      </c>
    </row>
    <row r="126" spans="6:7" ht="12.75">
      <c r="F126" s="113" t="s">
        <v>209</v>
      </c>
      <c r="G126" s="114">
        <v>2885</v>
      </c>
    </row>
    <row r="127" spans="6:7" ht="12.75">
      <c r="F127" s="115" t="s">
        <v>75</v>
      </c>
      <c r="G127" s="116">
        <v>4387</v>
      </c>
    </row>
    <row r="128" spans="6:7" ht="12.75">
      <c r="F128" s="115" t="s">
        <v>175</v>
      </c>
      <c r="G128" s="116">
        <v>2925</v>
      </c>
    </row>
    <row r="129" spans="6:7" ht="12.75">
      <c r="F129" s="113" t="s">
        <v>349</v>
      </c>
      <c r="G129" s="116">
        <v>24731</v>
      </c>
    </row>
    <row r="130" spans="6:7" ht="12.75">
      <c r="F130" s="113" t="s">
        <v>311</v>
      </c>
      <c r="G130" s="116">
        <v>15885</v>
      </c>
    </row>
    <row r="131" spans="6:7" ht="12.75">
      <c r="F131" s="113" t="s">
        <v>157</v>
      </c>
      <c r="G131" s="116">
        <v>15959</v>
      </c>
    </row>
    <row r="132" spans="6:7" ht="12.75">
      <c r="F132" s="113" t="s">
        <v>165</v>
      </c>
      <c r="G132" s="116">
        <v>2877</v>
      </c>
    </row>
    <row r="133" spans="6:7" ht="12.75">
      <c r="F133" s="113" t="s">
        <v>234</v>
      </c>
      <c r="G133" s="116">
        <v>5477</v>
      </c>
    </row>
    <row r="134" spans="6:7" ht="12.75">
      <c r="F134" s="113" t="s">
        <v>636</v>
      </c>
      <c r="G134" s="114">
        <v>29184</v>
      </c>
    </row>
    <row r="135" spans="6:7" ht="12.75">
      <c r="F135" s="113" t="s">
        <v>139</v>
      </c>
      <c r="G135" s="116">
        <v>2939</v>
      </c>
    </row>
    <row r="136" spans="6:7" ht="12.75">
      <c r="F136" s="117" t="s">
        <v>138</v>
      </c>
      <c r="G136" s="114">
        <v>4652</v>
      </c>
    </row>
    <row r="137" spans="6:7" ht="12.75">
      <c r="F137" s="119" t="s">
        <v>243</v>
      </c>
      <c r="G137" s="114">
        <v>4712</v>
      </c>
    </row>
    <row r="138" spans="6:7" ht="12.75">
      <c r="F138" s="113" t="s">
        <v>160</v>
      </c>
      <c r="G138" s="116">
        <v>15031</v>
      </c>
    </row>
    <row r="139" spans="6:7" ht="12.75">
      <c r="F139" s="115" t="s">
        <v>307</v>
      </c>
      <c r="G139" s="114">
        <v>9569</v>
      </c>
    </row>
    <row r="140" spans="6:7" ht="12.75">
      <c r="F140" s="113" t="s">
        <v>233</v>
      </c>
      <c r="G140" s="116">
        <v>2805</v>
      </c>
    </row>
    <row r="141" spans="6:7" ht="12.75">
      <c r="F141" s="113" t="s">
        <v>166</v>
      </c>
      <c r="G141" s="124">
        <v>4586</v>
      </c>
    </row>
    <row r="142" spans="6:7" ht="12.75">
      <c r="F142" s="113" t="s">
        <v>178</v>
      </c>
      <c r="G142" s="116">
        <v>3150</v>
      </c>
    </row>
    <row r="143" spans="6:7" ht="12.75">
      <c r="F143" s="121" t="s">
        <v>143</v>
      </c>
      <c r="G143" s="114">
        <v>4688</v>
      </c>
    </row>
    <row r="144" spans="6:7" ht="12.75">
      <c r="F144" s="113" t="s">
        <v>188</v>
      </c>
      <c r="G144" s="114">
        <v>3200</v>
      </c>
    </row>
    <row r="145" spans="6:7" ht="12.75">
      <c r="F145" s="115" t="s">
        <v>128</v>
      </c>
      <c r="G145" s="116">
        <v>3010</v>
      </c>
    </row>
    <row r="146" spans="6:7" ht="12.75">
      <c r="F146" s="113" t="s">
        <v>566</v>
      </c>
      <c r="G146" s="114">
        <v>2812</v>
      </c>
    </row>
    <row r="147" spans="6:7" ht="12.75">
      <c r="F147" s="113" t="s">
        <v>161</v>
      </c>
      <c r="G147" s="116">
        <v>8251</v>
      </c>
    </row>
    <row r="148" spans="6:7" ht="12.75">
      <c r="F148" s="113" t="s">
        <v>135</v>
      </c>
      <c r="G148" s="114">
        <v>14881</v>
      </c>
    </row>
    <row r="149" spans="6:7" ht="12.75">
      <c r="F149" s="119" t="s">
        <v>379</v>
      </c>
      <c r="G149" s="114">
        <v>2799</v>
      </c>
    </row>
    <row r="150" spans="6:7" ht="12.75">
      <c r="F150" s="113" t="s">
        <v>148</v>
      </c>
      <c r="G150" s="116">
        <v>24710</v>
      </c>
    </row>
    <row r="151" spans="6:7" ht="12.75">
      <c r="F151" s="113" t="s">
        <v>211</v>
      </c>
      <c r="G151" s="114">
        <v>15502</v>
      </c>
    </row>
    <row r="152" spans="6:7" ht="12.75">
      <c r="F152" s="113" t="s">
        <v>197</v>
      </c>
      <c r="G152" s="116">
        <v>2934</v>
      </c>
    </row>
    <row r="153" spans="6:7" ht="12.75">
      <c r="F153" s="113" t="s">
        <v>299</v>
      </c>
      <c r="G153" s="116">
        <v>21474</v>
      </c>
    </row>
    <row r="154" spans="6:7" ht="12.75">
      <c r="F154" s="113" t="s">
        <v>244</v>
      </c>
      <c r="G154" s="114">
        <v>24699</v>
      </c>
    </row>
    <row r="155" spans="6:7" ht="12.75">
      <c r="F155" s="113" t="s">
        <v>121</v>
      </c>
      <c r="G155" s="114">
        <v>5467</v>
      </c>
    </row>
    <row r="156" spans="6:7" ht="12.75">
      <c r="F156" s="115" t="s">
        <v>147</v>
      </c>
      <c r="G156" s="114">
        <v>26432</v>
      </c>
    </row>
    <row r="157" spans="6:7" ht="12.75">
      <c r="F157" s="113" t="s">
        <v>253</v>
      </c>
      <c r="G157" s="116">
        <v>15700</v>
      </c>
    </row>
    <row r="158" spans="6:7" ht="12.75">
      <c r="F158" s="115" t="s">
        <v>198</v>
      </c>
      <c r="G158" s="116">
        <v>24692</v>
      </c>
    </row>
    <row r="159" spans="6:7" ht="12.75">
      <c r="F159" s="113" t="s">
        <v>173</v>
      </c>
      <c r="G159" s="116">
        <v>21468</v>
      </c>
    </row>
    <row r="160" spans="6:7" ht="12.75">
      <c r="F160" s="113" t="s">
        <v>168</v>
      </c>
      <c r="G160" s="116">
        <v>4331</v>
      </c>
    </row>
    <row r="161" spans="6:7" ht="12.75">
      <c r="F161" s="115" t="s">
        <v>194</v>
      </c>
      <c r="G161" s="116">
        <v>2906</v>
      </c>
    </row>
    <row r="162" spans="6:7" ht="12.75">
      <c r="F162" s="113" t="s">
        <v>152</v>
      </c>
      <c r="G162" s="116">
        <v>19990</v>
      </c>
    </row>
    <row r="163" spans="6:7" ht="12.75">
      <c r="F163" s="113" t="s">
        <v>235</v>
      </c>
      <c r="G163" s="116">
        <v>28530</v>
      </c>
    </row>
    <row r="164" spans="6:7" ht="12.75">
      <c r="F164" s="113" t="s">
        <v>637</v>
      </c>
      <c r="G164" s="114"/>
    </row>
    <row r="165" spans="6:7" ht="12.75">
      <c r="F165" s="113" t="s">
        <v>200</v>
      </c>
      <c r="G165" s="116">
        <v>24708</v>
      </c>
    </row>
    <row r="166" spans="6:7" ht="12.75">
      <c r="F166" s="121" t="s">
        <v>114</v>
      </c>
      <c r="G166" s="114">
        <v>4630</v>
      </c>
    </row>
    <row r="167" spans="6:7" ht="12.75">
      <c r="F167" s="113" t="s">
        <v>293</v>
      </c>
      <c r="G167" s="114">
        <v>2798</v>
      </c>
    </row>
    <row r="168" spans="6:7" ht="12.75">
      <c r="F168" s="113" t="s">
        <v>237</v>
      </c>
      <c r="G168" s="114">
        <v>9571</v>
      </c>
    </row>
    <row r="169" spans="6:7" ht="12.75">
      <c r="F169" s="113" t="s">
        <v>638</v>
      </c>
      <c r="G169" s="114"/>
    </row>
    <row r="170" spans="6:7" ht="12.75">
      <c r="F170" s="113" t="s">
        <v>163</v>
      </c>
      <c r="G170" s="116">
        <v>2802</v>
      </c>
    </row>
    <row r="171" spans="6:7" ht="12.75">
      <c r="F171" s="115" t="s">
        <v>330</v>
      </c>
      <c r="G171" s="114">
        <v>3767</v>
      </c>
    </row>
    <row r="172" spans="6:7" ht="12.75">
      <c r="F172" s="113" t="s">
        <v>223</v>
      </c>
      <c r="G172" s="116">
        <v>4578</v>
      </c>
    </row>
    <row r="173" spans="6:7" ht="12.75">
      <c r="F173" s="113" t="s">
        <v>171</v>
      </c>
      <c r="G173" s="114">
        <v>8275</v>
      </c>
    </row>
    <row r="174" spans="6:7" ht="12.75">
      <c r="F174" s="115" t="s">
        <v>298</v>
      </c>
      <c r="G174" s="116">
        <v>21206</v>
      </c>
    </row>
    <row r="175" spans="6:7" ht="12.75">
      <c r="F175" s="113" t="s">
        <v>193</v>
      </c>
      <c r="G175" s="114">
        <v>14892</v>
      </c>
    </row>
    <row r="176" spans="6:7" ht="12.75">
      <c r="F176" s="113" t="s">
        <v>167</v>
      </c>
      <c r="G176" s="114">
        <v>2928</v>
      </c>
    </row>
    <row r="177" spans="6:7" ht="12.75">
      <c r="F177" s="113" t="s">
        <v>294</v>
      </c>
      <c r="G177" s="114">
        <v>8293</v>
      </c>
    </row>
    <row r="178" spans="6:7" ht="12.75">
      <c r="F178" s="113" t="s">
        <v>639</v>
      </c>
      <c r="G178" s="114">
        <v>26774</v>
      </c>
    </row>
    <row r="179" spans="6:7" ht="12.75">
      <c r="F179" s="113" t="s">
        <v>386</v>
      </c>
      <c r="G179" s="114">
        <v>27982</v>
      </c>
    </row>
    <row r="180" spans="6:7" ht="12.75">
      <c r="F180" s="113" t="s">
        <v>313</v>
      </c>
      <c r="G180" s="114">
        <v>9590</v>
      </c>
    </row>
    <row r="181" spans="6:7" ht="12.75">
      <c r="F181" s="113" t="s">
        <v>240</v>
      </c>
      <c r="G181" s="114">
        <v>4679</v>
      </c>
    </row>
    <row r="182" spans="6:7" ht="12.75">
      <c r="F182" s="113" t="s">
        <v>640</v>
      </c>
      <c r="G182" s="114">
        <v>28187</v>
      </c>
    </row>
    <row r="183" spans="6:7" ht="12.75">
      <c r="F183" s="113" t="s">
        <v>345</v>
      </c>
      <c r="G183" s="114">
        <v>9589</v>
      </c>
    </row>
    <row r="184" spans="6:7" ht="12.75">
      <c r="F184" s="121" t="s">
        <v>162</v>
      </c>
      <c r="G184" s="114">
        <v>24711</v>
      </c>
    </row>
    <row r="185" spans="6:7" ht="12.75">
      <c r="F185" s="113" t="s">
        <v>267</v>
      </c>
      <c r="G185" s="116">
        <v>14878</v>
      </c>
    </row>
    <row r="186" spans="6:7" ht="12.75">
      <c r="F186" s="113" t="s">
        <v>100</v>
      </c>
      <c r="G186" s="124">
        <v>9600</v>
      </c>
    </row>
    <row r="187" spans="6:7" ht="12.75">
      <c r="F187" s="113" t="s">
        <v>230</v>
      </c>
      <c r="G187" s="114">
        <v>4574</v>
      </c>
    </row>
    <row r="188" spans="6:7" ht="12.75">
      <c r="F188" s="113" t="s">
        <v>355</v>
      </c>
      <c r="G188" s="114">
        <v>14887</v>
      </c>
    </row>
    <row r="189" spans="6:7" ht="12.75">
      <c r="F189" s="113" t="s">
        <v>217</v>
      </c>
      <c r="G189" s="116">
        <v>2908</v>
      </c>
    </row>
    <row r="190" spans="6:7" ht="12.75">
      <c r="F190" s="113" t="s">
        <v>305</v>
      </c>
      <c r="G190" s="114">
        <v>4678</v>
      </c>
    </row>
    <row r="191" spans="6:7" ht="12.75">
      <c r="F191" s="113" t="s">
        <v>641</v>
      </c>
      <c r="G191" s="114">
        <v>3834</v>
      </c>
    </row>
    <row r="192" spans="6:7" ht="12.75">
      <c r="F192" s="113" t="s">
        <v>199</v>
      </c>
      <c r="G192" s="116">
        <v>18211</v>
      </c>
    </row>
    <row r="193" spans="6:7" ht="12.75">
      <c r="F193" s="113" t="s">
        <v>226</v>
      </c>
      <c r="G193" s="116">
        <v>24720</v>
      </c>
    </row>
    <row r="194" spans="6:7" ht="12.75">
      <c r="F194" s="113" t="s">
        <v>258</v>
      </c>
      <c r="G194" s="116">
        <v>4565</v>
      </c>
    </row>
    <row r="195" spans="6:7" ht="12.75">
      <c r="F195" s="113" t="s">
        <v>642</v>
      </c>
      <c r="G195" s="114">
        <v>15896</v>
      </c>
    </row>
    <row r="196" spans="6:7" ht="12.75">
      <c r="F196" s="115" t="s">
        <v>643</v>
      </c>
      <c r="G196" s="125">
        <v>21473</v>
      </c>
    </row>
    <row r="197" spans="6:7" ht="12.75">
      <c r="F197" s="115" t="s">
        <v>214</v>
      </c>
      <c r="G197" s="116">
        <v>2924</v>
      </c>
    </row>
    <row r="198" spans="6:7" ht="12.75">
      <c r="F198" s="113" t="s">
        <v>265</v>
      </c>
      <c r="G198" s="114">
        <v>2728</v>
      </c>
    </row>
    <row r="199" spans="6:7" ht="12.75">
      <c r="F199" s="115" t="s">
        <v>224</v>
      </c>
      <c r="G199" s="114">
        <v>13634</v>
      </c>
    </row>
    <row r="200" spans="6:7" ht="12.75">
      <c r="F200" s="113" t="s">
        <v>150</v>
      </c>
      <c r="G200" s="114">
        <v>15874</v>
      </c>
    </row>
    <row r="201" spans="6:7" ht="12.75">
      <c r="F201" s="113" t="s">
        <v>339</v>
      </c>
      <c r="G201" s="116">
        <v>30183</v>
      </c>
    </row>
    <row r="202" spans="6:7" ht="12.75">
      <c r="F202" s="113" t="s">
        <v>202</v>
      </c>
      <c r="G202" s="114">
        <v>29549</v>
      </c>
    </row>
    <row r="203" spans="6:7" ht="12.75">
      <c r="F203" s="115" t="s">
        <v>208</v>
      </c>
      <c r="G203" s="123">
        <v>26430</v>
      </c>
    </row>
    <row r="204" spans="6:7" ht="12.75">
      <c r="F204" s="113" t="s">
        <v>134</v>
      </c>
      <c r="G204" s="116">
        <v>15892</v>
      </c>
    </row>
    <row r="205" spans="6:7" ht="12.75">
      <c r="F205" s="113" t="s">
        <v>228</v>
      </c>
      <c r="G205" s="114">
        <v>18152</v>
      </c>
    </row>
    <row r="206" spans="6:7" ht="12.75">
      <c r="F206" s="113" t="s">
        <v>203</v>
      </c>
      <c r="G206" s="114">
        <v>29546</v>
      </c>
    </row>
    <row r="207" spans="6:7" ht="12.75">
      <c r="F207" s="113" t="s">
        <v>346</v>
      </c>
      <c r="G207" s="116">
        <v>3012</v>
      </c>
    </row>
    <row r="208" spans="6:7" ht="12.75">
      <c r="F208" s="113" t="s">
        <v>204</v>
      </c>
      <c r="G208" s="114">
        <v>3771</v>
      </c>
    </row>
    <row r="209" spans="6:7" ht="12.75">
      <c r="F209" s="113" t="s">
        <v>263</v>
      </c>
      <c r="G209" s="116">
        <v>26702</v>
      </c>
    </row>
    <row r="210" spans="6:7" ht="12.75">
      <c r="F210" s="113" t="s">
        <v>239</v>
      </c>
      <c r="G210" s="116">
        <v>29224</v>
      </c>
    </row>
    <row r="211" spans="6:7" ht="12.75">
      <c r="F211" s="113" t="s">
        <v>112</v>
      </c>
      <c r="G211" s="114">
        <v>29547</v>
      </c>
    </row>
    <row r="212" spans="6:7" ht="12.75">
      <c r="F212" s="115" t="s">
        <v>207</v>
      </c>
      <c r="G212" s="116">
        <v>15018</v>
      </c>
    </row>
    <row r="213" spans="6:7" ht="12.75">
      <c r="F213" s="113" t="s">
        <v>343</v>
      </c>
      <c r="G213" s="116">
        <v>15870</v>
      </c>
    </row>
    <row r="214" spans="6:7" ht="12.75">
      <c r="F214" s="113" t="s">
        <v>249</v>
      </c>
      <c r="G214" s="114">
        <v>2963</v>
      </c>
    </row>
    <row r="215" spans="6:7" ht="12.75">
      <c r="F215" s="113" t="s">
        <v>312</v>
      </c>
      <c r="G215" s="114">
        <v>21339</v>
      </c>
    </row>
    <row r="216" spans="6:7" ht="12.75">
      <c r="F216" s="113" t="s">
        <v>115</v>
      </c>
      <c r="G216" s="116">
        <v>15032</v>
      </c>
    </row>
    <row r="217" spans="6:7" ht="12.75">
      <c r="F217" s="113" t="s">
        <v>220</v>
      </c>
      <c r="G217" s="114">
        <v>15902</v>
      </c>
    </row>
    <row r="218" spans="6:7" ht="12.75">
      <c r="F218" s="117" t="s">
        <v>387</v>
      </c>
      <c r="G218" s="114">
        <v>1303</v>
      </c>
    </row>
    <row r="219" spans="6:7" ht="12.75">
      <c r="F219" s="113" t="s">
        <v>179</v>
      </c>
      <c r="G219" s="116">
        <v>8256</v>
      </c>
    </row>
    <row r="220" spans="6:7" ht="12.75">
      <c r="F220" s="113" t="s">
        <v>229</v>
      </c>
      <c r="G220" s="114">
        <v>4400</v>
      </c>
    </row>
    <row r="221" spans="6:7" ht="12.75">
      <c r="F221" s="113" t="s">
        <v>581</v>
      </c>
      <c r="G221" s="114">
        <v>18068</v>
      </c>
    </row>
    <row r="222" spans="6:7" ht="12.75">
      <c r="F222" s="113" t="s">
        <v>268</v>
      </c>
      <c r="G222" s="114">
        <v>15923</v>
      </c>
    </row>
    <row r="223" spans="6:7" ht="12.75">
      <c r="F223" s="121" t="s">
        <v>354</v>
      </c>
      <c r="G223" s="114">
        <v>4684</v>
      </c>
    </row>
    <row r="224" spans="6:7" ht="12.75">
      <c r="F224" s="113" t="s">
        <v>180</v>
      </c>
      <c r="G224" s="114">
        <v>15690</v>
      </c>
    </row>
    <row r="225" spans="6:7" ht="12.75">
      <c r="F225" s="113" t="s">
        <v>644</v>
      </c>
      <c r="G225" s="114"/>
    </row>
    <row r="226" spans="6:7" ht="12.75">
      <c r="F226" s="113" t="s">
        <v>183</v>
      </c>
      <c r="G226" s="116">
        <v>2918</v>
      </c>
    </row>
    <row r="227" spans="6:7" ht="12.75">
      <c r="F227" s="113" t="s">
        <v>356</v>
      </c>
      <c r="G227" s="124">
        <v>9599</v>
      </c>
    </row>
    <row r="228" spans="6:7" ht="12.75">
      <c r="F228" s="113" t="s">
        <v>191</v>
      </c>
      <c r="G228" s="114">
        <v>15173</v>
      </c>
    </row>
    <row r="229" spans="6:7" ht="12.75">
      <c r="F229" s="113" t="s">
        <v>369</v>
      </c>
      <c r="G229" s="114">
        <v>21257</v>
      </c>
    </row>
    <row r="230" spans="6:7" ht="12.75">
      <c r="F230" s="113" t="s">
        <v>392</v>
      </c>
      <c r="G230" s="114">
        <v>24959</v>
      </c>
    </row>
    <row r="231" spans="6:7" ht="12.75">
      <c r="F231" s="113" t="s">
        <v>645</v>
      </c>
      <c r="G231" s="114">
        <v>2948</v>
      </c>
    </row>
    <row r="232" spans="6:7" ht="12.75">
      <c r="F232" s="113" t="s">
        <v>646</v>
      </c>
      <c r="G232" s="114">
        <v>26770</v>
      </c>
    </row>
    <row r="233" spans="6:7" ht="12.75">
      <c r="F233" s="113" t="s">
        <v>347</v>
      </c>
      <c r="G233" s="114">
        <v>33273</v>
      </c>
    </row>
    <row r="234" spans="6:7" ht="12.75">
      <c r="F234" s="113" t="s">
        <v>251</v>
      </c>
      <c r="G234" s="114">
        <v>18204</v>
      </c>
    </row>
    <row r="235" spans="6:7" ht="12.75">
      <c r="F235" s="113" t="s">
        <v>273</v>
      </c>
      <c r="G235" s="116">
        <v>14895</v>
      </c>
    </row>
    <row r="236" spans="6:7" ht="12.75">
      <c r="F236" s="113" t="s">
        <v>316</v>
      </c>
      <c r="G236" s="114">
        <v>3053</v>
      </c>
    </row>
    <row r="237" spans="6:7" ht="12.75">
      <c r="F237" s="117" t="s">
        <v>328</v>
      </c>
      <c r="G237" s="114">
        <v>19978</v>
      </c>
    </row>
    <row r="238" spans="6:7" ht="12.75">
      <c r="F238" s="113" t="s">
        <v>647</v>
      </c>
      <c r="G238" s="114">
        <v>26783</v>
      </c>
    </row>
    <row r="239" spans="6:7" ht="12.75">
      <c r="F239" s="115" t="s">
        <v>648</v>
      </c>
      <c r="G239" s="125">
        <v>21430</v>
      </c>
    </row>
    <row r="240" spans="6:7" ht="12.75">
      <c r="F240" s="113" t="s">
        <v>269</v>
      </c>
      <c r="G240" s="114">
        <v>21259</v>
      </c>
    </row>
    <row r="241" spans="6:7" ht="12.75">
      <c r="F241" s="113" t="s">
        <v>284</v>
      </c>
      <c r="G241" s="114">
        <v>8283</v>
      </c>
    </row>
    <row r="242" spans="6:7" ht="12.75">
      <c r="F242" s="113" t="s">
        <v>649</v>
      </c>
      <c r="G242" s="114">
        <v>26792</v>
      </c>
    </row>
    <row r="243" spans="6:7" ht="12.75">
      <c r="F243" s="113" t="s">
        <v>221</v>
      </c>
      <c r="G243" s="116">
        <v>4346</v>
      </c>
    </row>
    <row r="244" spans="6:7" ht="12.75">
      <c r="F244" s="113" t="s">
        <v>650</v>
      </c>
      <c r="G244" s="114">
        <v>19989</v>
      </c>
    </row>
    <row r="245" spans="6:7" ht="12.75">
      <c r="F245" s="113" t="s">
        <v>295</v>
      </c>
      <c r="G245" s="116">
        <v>2912</v>
      </c>
    </row>
    <row r="246" spans="6:7" ht="12.75">
      <c r="F246" s="121" t="s">
        <v>215</v>
      </c>
      <c r="G246" s="114">
        <v>4639</v>
      </c>
    </row>
    <row r="247" spans="6:7" ht="12.75">
      <c r="F247" s="113" t="s">
        <v>342</v>
      </c>
      <c r="G247" s="116">
        <v>18210</v>
      </c>
    </row>
    <row r="248" spans="6:7" ht="12.75">
      <c r="F248" s="113" t="s">
        <v>231</v>
      </c>
      <c r="G248" s="114">
        <v>18085</v>
      </c>
    </row>
    <row r="249" spans="6:7" ht="12.75">
      <c r="F249" s="113" t="s">
        <v>374</v>
      </c>
      <c r="G249" s="116">
        <v>18075</v>
      </c>
    </row>
    <row r="250" spans="6:7" ht="12.75">
      <c r="F250" s="117" t="s">
        <v>341</v>
      </c>
      <c r="G250" s="114">
        <v>4641</v>
      </c>
    </row>
    <row r="251" spans="6:7" ht="12.75">
      <c r="F251" s="113" t="s">
        <v>260</v>
      </c>
      <c r="G251" s="114">
        <v>2762</v>
      </c>
    </row>
    <row r="252" spans="6:7" ht="12.75">
      <c r="F252" s="115" t="s">
        <v>308</v>
      </c>
      <c r="G252" s="123">
        <v>21190</v>
      </c>
    </row>
    <row r="253" spans="6:7" ht="12.75">
      <c r="F253" s="113" t="s">
        <v>344</v>
      </c>
      <c r="G253" s="114">
        <v>26765</v>
      </c>
    </row>
    <row r="254" spans="6:7" ht="12.75">
      <c r="F254" s="113" t="s">
        <v>361</v>
      </c>
      <c r="G254" s="114">
        <v>29293</v>
      </c>
    </row>
    <row r="255" spans="6:7" ht="12.75">
      <c r="F255" s="113" t="s">
        <v>275</v>
      </c>
      <c r="G255" s="114">
        <v>24712</v>
      </c>
    </row>
    <row r="256" spans="6:7" ht="12.75">
      <c r="F256" s="113" t="s">
        <v>127</v>
      </c>
      <c r="G256" s="114">
        <v>30199</v>
      </c>
    </row>
    <row r="257" spans="6:7" ht="12.75">
      <c r="F257" s="119" t="s">
        <v>290</v>
      </c>
      <c r="G257" s="114">
        <v>4696</v>
      </c>
    </row>
    <row r="258" spans="6:7" ht="12.75">
      <c r="F258" s="113" t="s">
        <v>376</v>
      </c>
      <c r="G258" s="114">
        <v>30367</v>
      </c>
    </row>
    <row r="259" spans="6:7" ht="12.75">
      <c r="F259" s="113" t="s">
        <v>359</v>
      </c>
      <c r="G259" s="114">
        <v>14894</v>
      </c>
    </row>
    <row r="260" spans="6:7" ht="12.75">
      <c r="F260" s="113" t="s">
        <v>126</v>
      </c>
      <c r="G260" s="116">
        <v>15893</v>
      </c>
    </row>
    <row r="261" spans="6:7" ht="12.75">
      <c r="F261" s="119" t="s">
        <v>318</v>
      </c>
      <c r="G261" s="114">
        <v>4579</v>
      </c>
    </row>
    <row r="262" spans="6:7" ht="12.75">
      <c r="F262" s="113" t="s">
        <v>314</v>
      </c>
      <c r="G262" s="114">
        <v>30187</v>
      </c>
    </row>
    <row r="263" spans="6:7" ht="12.75">
      <c r="F263" s="113" t="s">
        <v>310</v>
      </c>
      <c r="G263" s="114">
        <v>2985</v>
      </c>
    </row>
    <row r="264" spans="6:7" ht="12.75">
      <c r="F264" s="113" t="s">
        <v>651</v>
      </c>
      <c r="G264" s="114">
        <v>5837</v>
      </c>
    </row>
    <row r="265" spans="6:7" ht="12.75">
      <c r="F265" s="113" t="s">
        <v>93</v>
      </c>
      <c r="G265" s="114">
        <v>2915</v>
      </c>
    </row>
    <row r="266" spans="6:7" ht="12.75">
      <c r="F266" s="113" t="s">
        <v>309</v>
      </c>
      <c r="G266" s="114">
        <v>19948</v>
      </c>
    </row>
    <row r="267" spans="6:7" ht="12.75">
      <c r="F267" s="113" t="s">
        <v>435</v>
      </c>
      <c r="G267" s="114">
        <v>2957</v>
      </c>
    </row>
    <row r="268" spans="6:7" ht="12.75">
      <c r="F268" s="113" t="s">
        <v>372</v>
      </c>
      <c r="G268" s="114">
        <v>18121</v>
      </c>
    </row>
    <row r="269" spans="6:7" ht="12.75">
      <c r="F269" s="113" t="s">
        <v>470</v>
      </c>
      <c r="G269" s="114">
        <v>30365</v>
      </c>
    </row>
    <row r="270" spans="6:7" ht="12.75">
      <c r="F270" s="113" t="s">
        <v>576</v>
      </c>
      <c r="G270" s="114">
        <v>9587</v>
      </c>
    </row>
    <row r="271" spans="6:7" ht="12.75">
      <c r="F271" s="113" t="s">
        <v>652</v>
      </c>
      <c r="G271" s="114">
        <v>5897</v>
      </c>
    </row>
    <row r="272" spans="6:7" ht="12.75">
      <c r="F272" s="119" t="s">
        <v>227</v>
      </c>
      <c r="G272" s="114">
        <v>4709</v>
      </c>
    </row>
    <row r="273" spans="6:7" ht="12.75">
      <c r="F273" s="113" t="s">
        <v>334</v>
      </c>
      <c r="G273" s="114">
        <v>13632</v>
      </c>
    </row>
    <row r="274" spans="6:7" ht="12.75">
      <c r="F274" s="113" t="s">
        <v>327</v>
      </c>
      <c r="G274" s="114">
        <v>13633</v>
      </c>
    </row>
    <row r="275" spans="6:7" ht="12.75">
      <c r="F275" s="113" t="s">
        <v>102</v>
      </c>
      <c r="G275" s="116">
        <v>5833</v>
      </c>
    </row>
    <row r="276" spans="6:7" ht="12.75">
      <c r="F276" s="113" t="s">
        <v>653</v>
      </c>
      <c r="G276" s="114">
        <v>21409</v>
      </c>
    </row>
    <row r="277" spans="6:7" ht="12.75">
      <c r="F277" s="113" t="s">
        <v>353</v>
      </c>
      <c r="G277" s="114">
        <v>21266</v>
      </c>
    </row>
    <row r="278" spans="6:7" ht="12.75">
      <c r="F278" s="113" t="s">
        <v>288</v>
      </c>
      <c r="G278" s="114">
        <v>15948</v>
      </c>
    </row>
    <row r="279" spans="6:7" ht="12.75">
      <c r="F279" s="113" t="s">
        <v>278</v>
      </c>
      <c r="G279" s="114">
        <v>3088</v>
      </c>
    </row>
    <row r="280" spans="6:7" ht="12.75">
      <c r="F280" s="113" t="s">
        <v>391</v>
      </c>
      <c r="G280" s="114">
        <v>2760</v>
      </c>
    </row>
    <row r="281" spans="6:7" ht="12.75">
      <c r="F281" s="113" t="s">
        <v>289</v>
      </c>
      <c r="G281" s="114">
        <v>33270</v>
      </c>
    </row>
    <row r="282" spans="6:7" ht="12.75">
      <c r="F282" s="113" t="s">
        <v>438</v>
      </c>
      <c r="G282" s="114">
        <v>14882</v>
      </c>
    </row>
    <row r="283" spans="6:7" ht="12.75">
      <c r="F283" s="117" t="s">
        <v>321</v>
      </c>
      <c r="G283" s="114">
        <v>29206</v>
      </c>
    </row>
    <row r="284" spans="6:7" ht="12.75">
      <c r="F284" s="113" t="s">
        <v>283</v>
      </c>
      <c r="G284" s="114">
        <v>2919</v>
      </c>
    </row>
    <row r="285" spans="6:7" ht="12.75">
      <c r="F285" s="113" t="s">
        <v>654</v>
      </c>
      <c r="G285" s="114">
        <v>3029</v>
      </c>
    </row>
    <row r="286" spans="6:7" ht="12.75">
      <c r="F286" s="121" t="s">
        <v>184</v>
      </c>
      <c r="G286" s="114">
        <v>4685</v>
      </c>
    </row>
    <row r="287" spans="6:7" ht="12.75">
      <c r="F287" s="119" t="s">
        <v>397</v>
      </c>
      <c r="G287" s="114">
        <v>21268</v>
      </c>
    </row>
    <row r="288" spans="6:7" ht="12.75">
      <c r="F288" s="113" t="s">
        <v>364</v>
      </c>
      <c r="G288" s="114">
        <v>28615</v>
      </c>
    </row>
    <row r="289" spans="6:7" ht="12.75">
      <c r="F289" s="113" t="s">
        <v>225</v>
      </c>
      <c r="G289" s="114">
        <v>3801</v>
      </c>
    </row>
    <row r="290" spans="6:7" ht="12.75">
      <c r="F290" s="113" t="s">
        <v>261</v>
      </c>
      <c r="G290" s="114">
        <v>4626</v>
      </c>
    </row>
    <row r="291" spans="6:7" ht="12.75">
      <c r="F291" s="113" t="s">
        <v>291</v>
      </c>
      <c r="G291" s="114">
        <v>9572</v>
      </c>
    </row>
    <row r="292" spans="6:7" ht="12.75">
      <c r="F292" s="113" t="s">
        <v>82</v>
      </c>
      <c r="G292" s="114">
        <v>21189</v>
      </c>
    </row>
    <row r="293" spans="6:7" ht="12.75">
      <c r="F293" s="113" t="s">
        <v>367</v>
      </c>
      <c r="G293" s="114">
        <v>4573</v>
      </c>
    </row>
    <row r="294" spans="6:7" ht="12.75">
      <c r="F294" s="113" t="s">
        <v>389</v>
      </c>
      <c r="G294" s="114">
        <v>30200</v>
      </c>
    </row>
    <row r="295" spans="6:7" ht="12.75">
      <c r="F295" s="113" t="s">
        <v>388</v>
      </c>
      <c r="G295" s="114">
        <v>18144</v>
      </c>
    </row>
    <row r="296" spans="6:7" ht="12.75">
      <c r="F296" s="113" t="s">
        <v>451</v>
      </c>
      <c r="G296" s="114">
        <v>4542</v>
      </c>
    </row>
    <row r="297" spans="6:7" ht="12.75">
      <c r="F297" s="119" t="s">
        <v>319</v>
      </c>
      <c r="G297" s="114">
        <v>30639</v>
      </c>
    </row>
    <row r="298" spans="6:7" ht="12.75">
      <c r="F298" s="121" t="s">
        <v>329</v>
      </c>
      <c r="G298" s="114">
        <v>4632</v>
      </c>
    </row>
    <row r="299" spans="6:7" ht="12.75">
      <c r="F299" s="121" t="s">
        <v>250</v>
      </c>
      <c r="G299" s="114">
        <v>4625</v>
      </c>
    </row>
    <row r="300" spans="6:7" ht="12.75">
      <c r="F300" s="113" t="s">
        <v>655</v>
      </c>
      <c r="G300" s="116">
        <v>2749</v>
      </c>
    </row>
    <row r="301" spans="6:7" ht="12.75">
      <c r="F301" s="113" t="s">
        <v>656</v>
      </c>
      <c r="G301" s="114">
        <v>29216</v>
      </c>
    </row>
    <row r="302" spans="6:7" ht="12.75">
      <c r="F302" s="113" t="s">
        <v>279</v>
      </c>
      <c r="G302" s="114">
        <v>9584</v>
      </c>
    </row>
    <row r="303" spans="6:7" ht="12.75">
      <c r="F303" s="113" t="s">
        <v>424</v>
      </c>
      <c r="G303" s="114">
        <v>4348</v>
      </c>
    </row>
    <row r="304" spans="6:7" ht="12.75">
      <c r="F304" s="113" t="s">
        <v>657</v>
      </c>
      <c r="G304" s="114">
        <v>18209</v>
      </c>
    </row>
    <row r="305" spans="6:7" ht="12.75">
      <c r="F305" s="113" t="s">
        <v>287</v>
      </c>
      <c r="G305" s="116">
        <v>14880</v>
      </c>
    </row>
    <row r="306" spans="6:7" ht="12.75">
      <c r="F306" s="121" t="s">
        <v>297</v>
      </c>
      <c r="G306" s="114">
        <v>4561</v>
      </c>
    </row>
    <row r="307" spans="6:7" ht="12.75">
      <c r="F307" s="113" t="s">
        <v>340</v>
      </c>
      <c r="G307" s="114">
        <v>15886</v>
      </c>
    </row>
    <row r="308" spans="6:7" ht="12.75">
      <c r="F308" s="113" t="s">
        <v>285</v>
      </c>
      <c r="G308" s="114">
        <v>29545</v>
      </c>
    </row>
    <row r="309" spans="6:7" ht="12.75">
      <c r="F309" s="113" t="s">
        <v>377</v>
      </c>
      <c r="G309" s="114">
        <v>4562</v>
      </c>
    </row>
    <row r="310" spans="6:7" ht="12.75">
      <c r="F310" s="113" t="s">
        <v>472</v>
      </c>
      <c r="G310" s="114"/>
    </row>
    <row r="311" spans="6:7" ht="12.75">
      <c r="F311" s="113" t="s">
        <v>403</v>
      </c>
      <c r="G311" s="114">
        <v>2736</v>
      </c>
    </row>
    <row r="312" spans="6:7" ht="12.75">
      <c r="F312" s="113" t="s">
        <v>658</v>
      </c>
      <c r="G312" s="114">
        <v>26796</v>
      </c>
    </row>
    <row r="313" spans="6:7" ht="12.75">
      <c r="F313" s="113" t="s">
        <v>659</v>
      </c>
      <c r="G313" s="114">
        <v>29454</v>
      </c>
    </row>
    <row r="314" spans="6:7" ht="12.75">
      <c r="F314" s="113" t="s">
        <v>660</v>
      </c>
      <c r="G314" s="114">
        <v>19799</v>
      </c>
    </row>
    <row r="315" spans="6:7" ht="12.75">
      <c r="F315" s="113" t="s">
        <v>416</v>
      </c>
      <c r="G315" s="114">
        <v>8300</v>
      </c>
    </row>
    <row r="316" spans="6:7" ht="12.75">
      <c r="F316" s="113" t="s">
        <v>513</v>
      </c>
      <c r="G316" s="114">
        <v>9595</v>
      </c>
    </row>
    <row r="317" spans="6:7" ht="12.75">
      <c r="F317" s="113" t="s">
        <v>442</v>
      </c>
      <c r="G317" s="124">
        <v>33744</v>
      </c>
    </row>
    <row r="318" spans="6:7" ht="12.75">
      <c r="F318" s="113" t="s">
        <v>315</v>
      </c>
      <c r="G318" s="114">
        <v>8271</v>
      </c>
    </row>
    <row r="319" spans="6:7" ht="12.75">
      <c r="F319" s="113" t="s">
        <v>414</v>
      </c>
      <c r="G319" s="114">
        <v>3092</v>
      </c>
    </row>
    <row r="320" spans="6:7" ht="12.75">
      <c r="F320" s="113" t="s">
        <v>296</v>
      </c>
      <c r="G320" s="114">
        <v>21464</v>
      </c>
    </row>
    <row r="321" spans="6:7" ht="12.75">
      <c r="F321" s="119" t="s">
        <v>270</v>
      </c>
      <c r="G321" s="114">
        <v>24713</v>
      </c>
    </row>
    <row r="322" spans="6:7" ht="12.75">
      <c r="F322" s="113" t="s">
        <v>280</v>
      </c>
      <c r="G322" s="114">
        <v>29223</v>
      </c>
    </row>
    <row r="323" spans="6:7" ht="12.75">
      <c r="F323" s="115" t="s">
        <v>370</v>
      </c>
      <c r="G323" s="114">
        <v>3197</v>
      </c>
    </row>
    <row r="324" spans="6:7" ht="12.75">
      <c r="F324" s="113" t="s">
        <v>494</v>
      </c>
      <c r="G324" s="114">
        <v>13629</v>
      </c>
    </row>
    <row r="325" spans="6:7" ht="12.75">
      <c r="F325" s="113" t="s">
        <v>362</v>
      </c>
      <c r="G325" s="114">
        <v>2890</v>
      </c>
    </row>
    <row r="326" spans="6:7" ht="12.75">
      <c r="F326" s="113" t="s">
        <v>661</v>
      </c>
      <c r="G326" s="114">
        <v>19863</v>
      </c>
    </row>
    <row r="327" spans="6:7" ht="12.75">
      <c r="F327" s="115" t="s">
        <v>662</v>
      </c>
      <c r="G327" s="125"/>
    </row>
    <row r="328" spans="6:7" ht="12.75">
      <c r="F328" s="113" t="s">
        <v>428</v>
      </c>
      <c r="G328" s="114">
        <v>21188</v>
      </c>
    </row>
    <row r="329" spans="6:7" ht="12.75">
      <c r="F329" s="113" t="s">
        <v>663</v>
      </c>
      <c r="G329" s="116">
        <v>24726</v>
      </c>
    </row>
    <row r="330" spans="6:7" ht="12.75">
      <c r="F330" s="113" t="s">
        <v>664</v>
      </c>
      <c r="G330" s="114">
        <v>4373</v>
      </c>
    </row>
    <row r="331" spans="6:7" ht="12.75">
      <c r="F331" s="113" t="s">
        <v>665</v>
      </c>
      <c r="G331" s="114">
        <v>27018</v>
      </c>
    </row>
    <row r="332" spans="6:7" ht="12.75">
      <c r="F332" s="113" t="s">
        <v>325</v>
      </c>
      <c r="G332" s="114">
        <v>15881</v>
      </c>
    </row>
    <row r="333" spans="6:7" ht="12.75">
      <c r="F333" s="113" t="s">
        <v>271</v>
      </c>
      <c r="G333" s="114">
        <v>19966</v>
      </c>
    </row>
    <row r="334" spans="6:7" ht="12.75">
      <c r="F334" s="113" t="s">
        <v>395</v>
      </c>
      <c r="G334" s="114">
        <v>29204</v>
      </c>
    </row>
    <row r="335" spans="6:7" ht="12.75">
      <c r="F335" s="113" t="s">
        <v>666</v>
      </c>
      <c r="G335" s="114">
        <v>24698</v>
      </c>
    </row>
    <row r="336" spans="6:7" ht="12.75">
      <c r="F336" s="113" t="s">
        <v>473</v>
      </c>
      <c r="G336" s="114">
        <v>8314</v>
      </c>
    </row>
    <row r="337" spans="6:7" ht="12.75">
      <c r="F337" s="113" t="s">
        <v>351</v>
      </c>
      <c r="G337" s="114">
        <v>1236</v>
      </c>
    </row>
    <row r="338" spans="6:7" ht="12.75">
      <c r="F338" s="117" t="s">
        <v>459</v>
      </c>
      <c r="G338" s="114">
        <v>15903</v>
      </c>
    </row>
    <row r="339" spans="6:7" ht="12.75">
      <c r="F339" s="113" t="s">
        <v>564</v>
      </c>
      <c r="G339" s="116">
        <v>2718</v>
      </c>
    </row>
    <row r="340" spans="6:7" ht="12.75">
      <c r="F340" s="113" t="s">
        <v>427</v>
      </c>
      <c r="G340" s="114">
        <v>2249</v>
      </c>
    </row>
    <row r="341" spans="6:7" ht="12.75">
      <c r="F341" s="113" t="s">
        <v>254</v>
      </c>
      <c r="G341" s="116">
        <v>29548</v>
      </c>
    </row>
    <row r="342" spans="6:7" ht="12.75">
      <c r="F342" s="113" t="s">
        <v>667</v>
      </c>
      <c r="G342" s="114">
        <v>26675</v>
      </c>
    </row>
    <row r="343" spans="6:7" ht="12.75">
      <c r="F343" s="113" t="s">
        <v>409</v>
      </c>
      <c r="G343" s="114">
        <v>9575</v>
      </c>
    </row>
    <row r="344" spans="6:7" ht="12.75">
      <c r="F344" s="121" t="s">
        <v>338</v>
      </c>
      <c r="G344" s="114">
        <v>4653</v>
      </c>
    </row>
    <row r="345" spans="6:7" ht="12.75">
      <c r="F345" s="113" t="s">
        <v>393</v>
      </c>
      <c r="G345" s="114">
        <v>2738</v>
      </c>
    </row>
    <row r="346" spans="6:7" ht="12.75">
      <c r="F346" s="113" t="s">
        <v>401</v>
      </c>
      <c r="G346" s="114">
        <v>9598</v>
      </c>
    </row>
    <row r="347" spans="6:7" ht="12.75">
      <c r="F347" s="113" t="s">
        <v>378</v>
      </c>
      <c r="G347" s="114">
        <v>15891</v>
      </c>
    </row>
    <row r="348" spans="6:7" ht="12.75">
      <c r="F348" s="113" t="s">
        <v>668</v>
      </c>
      <c r="G348" s="124">
        <v>2047</v>
      </c>
    </row>
    <row r="349" spans="6:7" ht="12.75">
      <c r="F349" s="113" t="s">
        <v>248</v>
      </c>
      <c r="G349" s="114">
        <v>3080</v>
      </c>
    </row>
    <row r="350" spans="6:7" ht="12.75">
      <c r="F350" s="113" t="s">
        <v>425</v>
      </c>
      <c r="G350" s="114">
        <v>19957</v>
      </c>
    </row>
    <row r="351" spans="6:7" ht="12.75">
      <c r="F351" s="113" t="s">
        <v>580</v>
      </c>
      <c r="G351" s="114">
        <v>16811</v>
      </c>
    </row>
    <row r="352" spans="6:7" ht="12.75">
      <c r="F352" s="113" t="s">
        <v>413</v>
      </c>
      <c r="G352" s="114">
        <v>15729</v>
      </c>
    </row>
    <row r="353" spans="6:7" ht="12.75">
      <c r="F353" s="119" t="s">
        <v>257</v>
      </c>
      <c r="G353" s="114">
        <v>4650</v>
      </c>
    </row>
    <row r="354" spans="6:7" ht="12.75">
      <c r="F354" s="113" t="s">
        <v>302</v>
      </c>
      <c r="G354" s="114">
        <v>5577</v>
      </c>
    </row>
    <row r="355" spans="6:7" ht="12.75">
      <c r="F355" s="113" t="s">
        <v>216</v>
      </c>
      <c r="G355" s="114">
        <v>15872</v>
      </c>
    </row>
    <row r="356" spans="6:7" ht="12.75">
      <c r="F356" s="113" t="s">
        <v>380</v>
      </c>
      <c r="G356" s="114">
        <v>4621</v>
      </c>
    </row>
    <row r="357" spans="6:7" ht="12.75">
      <c r="F357" s="113" t="s">
        <v>468</v>
      </c>
      <c r="G357" s="114">
        <v>21196</v>
      </c>
    </row>
    <row r="358" spans="6:7" ht="12.75">
      <c r="F358" s="115" t="s">
        <v>282</v>
      </c>
      <c r="G358" s="114">
        <v>26428</v>
      </c>
    </row>
    <row r="359" spans="6:7" ht="12.75">
      <c r="F359" s="113" t="s">
        <v>669</v>
      </c>
      <c r="G359" s="114">
        <v>20083</v>
      </c>
    </row>
    <row r="360" spans="6:7" ht="12.75">
      <c r="F360" s="113" t="s">
        <v>452</v>
      </c>
      <c r="G360" s="114">
        <v>21349</v>
      </c>
    </row>
    <row r="361" spans="6:7" ht="12.75">
      <c r="F361" s="113" t="s">
        <v>434</v>
      </c>
      <c r="G361" s="114">
        <v>4004</v>
      </c>
    </row>
    <row r="362" spans="6:7" ht="12.75">
      <c r="F362" s="113" t="s">
        <v>670</v>
      </c>
      <c r="G362" s="114">
        <v>3063</v>
      </c>
    </row>
    <row r="363" spans="6:7" ht="12.75">
      <c r="F363" s="113" t="s">
        <v>137</v>
      </c>
      <c r="G363" s="114">
        <v>4651</v>
      </c>
    </row>
    <row r="364" spans="6:7" ht="12.75">
      <c r="F364" s="113" t="s">
        <v>396</v>
      </c>
      <c r="G364" s="114">
        <v>8280</v>
      </c>
    </row>
    <row r="365" spans="6:7" ht="12.75">
      <c r="F365" s="117" t="s">
        <v>417</v>
      </c>
      <c r="G365" s="114">
        <v>4643</v>
      </c>
    </row>
    <row r="366" spans="6:7" ht="12.75">
      <c r="F366" s="113" t="s">
        <v>212</v>
      </c>
      <c r="G366" s="114">
        <v>13630</v>
      </c>
    </row>
    <row r="367" spans="6:7" ht="12.75">
      <c r="F367" s="113" t="s">
        <v>671</v>
      </c>
      <c r="G367" s="114"/>
    </row>
    <row r="368" spans="6:7" ht="12.75">
      <c r="F368" s="113" t="s">
        <v>375</v>
      </c>
      <c r="G368" s="114">
        <v>21467</v>
      </c>
    </row>
    <row r="369" spans="6:7" ht="12.75">
      <c r="F369" s="113" t="s">
        <v>672</v>
      </c>
      <c r="G369" s="114"/>
    </row>
    <row r="370" spans="6:7" ht="12.75">
      <c r="F370" s="113" t="s">
        <v>281</v>
      </c>
      <c r="G370" s="116">
        <v>24729</v>
      </c>
    </row>
    <row r="371" spans="6:7" ht="12.75">
      <c r="F371" s="119" t="s">
        <v>122</v>
      </c>
      <c r="G371" s="126">
        <v>4695</v>
      </c>
    </row>
    <row r="372" spans="6:7" ht="12.75">
      <c r="F372" s="113" t="s">
        <v>332</v>
      </c>
      <c r="G372" s="114">
        <v>4575</v>
      </c>
    </row>
    <row r="373" spans="6:7" ht="12.75">
      <c r="F373" s="113" t="s">
        <v>673</v>
      </c>
      <c r="G373" s="114">
        <v>1969</v>
      </c>
    </row>
    <row r="374" spans="6:7" ht="12.75">
      <c r="F374" s="113" t="s">
        <v>454</v>
      </c>
      <c r="G374" s="114">
        <v>4710</v>
      </c>
    </row>
    <row r="375" spans="6:7" ht="12.75">
      <c r="F375" s="113" t="s">
        <v>301</v>
      </c>
      <c r="G375" s="114">
        <v>4347</v>
      </c>
    </row>
    <row r="376" spans="6:7" ht="12.75">
      <c r="F376" s="113" t="s">
        <v>508</v>
      </c>
      <c r="G376" s="114">
        <v>24671</v>
      </c>
    </row>
    <row r="377" spans="6:7" ht="12.75">
      <c r="F377" s="113" t="s">
        <v>363</v>
      </c>
      <c r="G377" s="114">
        <v>15995</v>
      </c>
    </row>
    <row r="378" spans="6:7" ht="12.75">
      <c r="F378" s="113" t="s">
        <v>674</v>
      </c>
      <c r="G378" s="114"/>
    </row>
    <row r="379" spans="6:7" ht="12.75">
      <c r="F379" s="113" t="s">
        <v>383</v>
      </c>
      <c r="G379" s="114">
        <v>2732</v>
      </c>
    </row>
    <row r="380" spans="6:7" ht="12.75">
      <c r="F380" s="113" t="s">
        <v>320</v>
      </c>
      <c r="G380" s="114">
        <v>9596</v>
      </c>
    </row>
    <row r="381" spans="6:7" ht="12.75">
      <c r="F381" s="119" t="s">
        <v>360</v>
      </c>
      <c r="G381" s="114">
        <v>4628</v>
      </c>
    </row>
    <row r="382" spans="6:7" ht="12.75">
      <c r="F382" s="113" t="s">
        <v>490</v>
      </c>
      <c r="G382" s="114">
        <v>24725</v>
      </c>
    </row>
    <row r="383" spans="6:7" ht="12.75">
      <c r="F383" s="113" t="s">
        <v>492</v>
      </c>
      <c r="G383" s="114">
        <v>13628</v>
      </c>
    </row>
    <row r="384" spans="6:7" ht="12.75">
      <c r="F384" s="113" t="s">
        <v>462</v>
      </c>
      <c r="G384" s="114">
        <v>24700</v>
      </c>
    </row>
    <row r="385" spans="6:7" ht="12.75">
      <c r="F385" s="119" t="s">
        <v>402</v>
      </c>
      <c r="G385" s="114">
        <v>4657</v>
      </c>
    </row>
    <row r="386" spans="6:7" ht="12.75">
      <c r="F386" s="113" t="s">
        <v>337</v>
      </c>
      <c r="G386" s="114">
        <v>15877</v>
      </c>
    </row>
    <row r="387" spans="6:7" ht="12.75">
      <c r="F387" s="113" t="s">
        <v>456</v>
      </c>
      <c r="G387" s="114">
        <v>4649</v>
      </c>
    </row>
    <row r="388" spans="6:7" ht="12.75">
      <c r="F388" s="113" t="s">
        <v>317</v>
      </c>
      <c r="G388" s="114">
        <v>19887</v>
      </c>
    </row>
    <row r="389" spans="6:7" ht="12.75">
      <c r="F389" s="113" t="s">
        <v>486</v>
      </c>
      <c r="G389" s="114">
        <v>18147</v>
      </c>
    </row>
    <row r="390" spans="6:7" ht="12.75">
      <c r="F390" s="113" t="s">
        <v>381</v>
      </c>
      <c r="G390" s="116">
        <v>2753</v>
      </c>
    </row>
    <row r="391" spans="6:7" ht="12.75">
      <c r="F391" s="121" t="s">
        <v>352</v>
      </c>
      <c r="G391" s="114">
        <v>4637</v>
      </c>
    </row>
    <row r="392" spans="6:7" ht="12.75">
      <c r="F392" s="113" t="s">
        <v>292</v>
      </c>
      <c r="G392" s="114">
        <v>9591</v>
      </c>
    </row>
    <row r="393" spans="6:7" ht="12.75">
      <c r="F393" s="113" t="s">
        <v>366</v>
      </c>
      <c r="G393" s="114">
        <v>19827</v>
      </c>
    </row>
    <row r="394" spans="6:7" ht="12.75">
      <c r="F394" s="113" t="s">
        <v>405</v>
      </c>
      <c r="G394" s="114">
        <v>21338</v>
      </c>
    </row>
    <row r="395" spans="6:7" ht="12.75">
      <c r="F395" s="113" t="s">
        <v>579</v>
      </c>
      <c r="G395" s="114">
        <v>15922</v>
      </c>
    </row>
    <row r="396" spans="6:7" ht="12.75">
      <c r="F396" s="119" t="s">
        <v>431</v>
      </c>
      <c r="G396" s="114">
        <v>4664</v>
      </c>
    </row>
    <row r="397" spans="6:7" ht="12.75">
      <c r="F397" s="113" t="s">
        <v>440</v>
      </c>
      <c r="G397" s="114">
        <v>21348</v>
      </c>
    </row>
    <row r="398" spans="6:7" ht="12.75">
      <c r="F398" s="113" t="s">
        <v>410</v>
      </c>
      <c r="G398" s="114">
        <v>3067</v>
      </c>
    </row>
    <row r="399" spans="6:7" ht="12.75">
      <c r="F399" s="113" t="s">
        <v>675</v>
      </c>
      <c r="G399" s="114">
        <v>21317</v>
      </c>
    </row>
    <row r="400" spans="6:7" ht="12.75">
      <c r="F400" s="119" t="s">
        <v>181</v>
      </c>
      <c r="G400" s="114">
        <v>33268</v>
      </c>
    </row>
    <row r="401" spans="6:7" ht="12.75">
      <c r="F401" s="113" t="s">
        <v>480</v>
      </c>
      <c r="G401" s="114">
        <v>4642</v>
      </c>
    </row>
    <row r="402" spans="6:7" ht="12.75">
      <c r="F402" s="115" t="s">
        <v>306</v>
      </c>
      <c r="G402" s="114">
        <v>4698</v>
      </c>
    </row>
    <row r="403" spans="6:7" ht="12.75">
      <c r="F403" s="113" t="s">
        <v>676</v>
      </c>
      <c r="G403" s="114">
        <v>21220</v>
      </c>
    </row>
    <row r="404" spans="6:7" ht="12.75">
      <c r="F404" s="113" t="s">
        <v>422</v>
      </c>
      <c r="G404" s="114">
        <v>2931</v>
      </c>
    </row>
    <row r="405" spans="6:7" ht="12.75">
      <c r="F405" s="113" t="s">
        <v>677</v>
      </c>
      <c r="G405" s="114">
        <v>2048</v>
      </c>
    </row>
    <row r="406" spans="6:7" ht="12.75">
      <c r="F406" s="113" t="s">
        <v>460</v>
      </c>
      <c r="G406" s="114">
        <v>19973</v>
      </c>
    </row>
    <row r="407" spans="6:7" ht="12.75">
      <c r="F407" s="113" t="s">
        <v>678</v>
      </c>
      <c r="G407" s="114">
        <v>19922</v>
      </c>
    </row>
    <row r="408" spans="6:7" ht="12.75">
      <c r="F408" s="113" t="s">
        <v>262</v>
      </c>
      <c r="G408" s="114">
        <v>21192</v>
      </c>
    </row>
    <row r="409" spans="6:7" ht="12.75">
      <c r="F409" s="119" t="s">
        <v>398</v>
      </c>
      <c r="G409" s="114">
        <v>4618</v>
      </c>
    </row>
    <row r="410" spans="6:7" ht="12.75">
      <c r="F410" s="113" t="s">
        <v>272</v>
      </c>
      <c r="G410" s="114">
        <v>2704</v>
      </c>
    </row>
    <row r="411" spans="6:7" ht="12.75">
      <c r="F411" s="113" t="s">
        <v>412</v>
      </c>
      <c r="G411" s="127">
        <v>21347</v>
      </c>
    </row>
    <row r="412" spans="6:7" ht="12.75">
      <c r="F412" s="113" t="s">
        <v>679</v>
      </c>
      <c r="G412" s="114">
        <v>21228</v>
      </c>
    </row>
    <row r="413" spans="6:7" ht="12.75">
      <c r="F413" s="113" t="s">
        <v>415</v>
      </c>
      <c r="G413" s="114">
        <v>3221</v>
      </c>
    </row>
    <row r="414" spans="6:7" ht="12.75">
      <c r="F414" s="113" t="s">
        <v>326</v>
      </c>
      <c r="G414" s="124">
        <v>8267</v>
      </c>
    </row>
    <row r="415" spans="6:7" ht="12.75">
      <c r="F415" s="113" t="s">
        <v>680</v>
      </c>
      <c r="G415" s="114"/>
    </row>
    <row r="416" spans="6:7" ht="12.75">
      <c r="F416" s="113" t="s">
        <v>322</v>
      </c>
      <c r="G416" s="114">
        <v>2756</v>
      </c>
    </row>
    <row r="417" spans="6:7" ht="12.75">
      <c r="F417" s="121" t="s">
        <v>464</v>
      </c>
      <c r="G417" s="114">
        <v>4622</v>
      </c>
    </row>
    <row r="418" spans="6:7" ht="12.75">
      <c r="F418" s="113" t="s">
        <v>681</v>
      </c>
      <c r="G418" s="114">
        <v>4592</v>
      </c>
    </row>
    <row r="419" spans="6:7" ht="12.75">
      <c r="F419" s="113" t="s">
        <v>404</v>
      </c>
      <c r="G419" s="114">
        <v>3054</v>
      </c>
    </row>
    <row r="420" spans="6:7" ht="12.75">
      <c r="F420" s="128" t="s">
        <v>475</v>
      </c>
      <c r="G420" s="114">
        <v>4640</v>
      </c>
    </row>
    <row r="421" spans="6:7" ht="12.75">
      <c r="F421" s="113" t="s">
        <v>423</v>
      </c>
      <c r="G421" s="124">
        <v>21336</v>
      </c>
    </row>
    <row r="422" spans="6:7" ht="12.75">
      <c r="F422" s="113" t="s">
        <v>682</v>
      </c>
      <c r="G422" s="114">
        <v>21227</v>
      </c>
    </row>
    <row r="423" spans="6:7" ht="12.75">
      <c r="F423" s="113" t="s">
        <v>519</v>
      </c>
      <c r="G423" s="114">
        <v>8270</v>
      </c>
    </row>
    <row r="424" spans="6:7" ht="12.75">
      <c r="F424" s="113" t="s">
        <v>683</v>
      </c>
      <c r="G424" s="114"/>
    </row>
    <row r="425" spans="6:7" ht="12.75">
      <c r="F425" s="119" t="s">
        <v>516</v>
      </c>
      <c r="G425" s="114">
        <v>4627</v>
      </c>
    </row>
    <row r="426" spans="6:7" ht="12.75">
      <c r="F426" s="115" t="s">
        <v>684</v>
      </c>
      <c r="G426" s="125"/>
    </row>
    <row r="427" spans="6:7" ht="12.75">
      <c r="F427" s="113" t="s">
        <v>685</v>
      </c>
      <c r="G427" s="114">
        <v>15894</v>
      </c>
    </row>
    <row r="428" spans="6:7" ht="12.75">
      <c r="F428" s="113" t="s">
        <v>385</v>
      </c>
      <c r="G428" s="114">
        <v>2803</v>
      </c>
    </row>
    <row r="429" spans="6:7" ht="12.75">
      <c r="F429" s="113" t="s">
        <v>686</v>
      </c>
      <c r="G429" s="114">
        <v>26771</v>
      </c>
    </row>
    <row r="430" spans="6:7" ht="12.75">
      <c r="F430" s="113" t="s">
        <v>687</v>
      </c>
      <c r="G430" s="114">
        <v>26760</v>
      </c>
    </row>
    <row r="431" spans="6:7" ht="12.75">
      <c r="F431" s="113" t="s">
        <v>514</v>
      </c>
      <c r="G431" s="124">
        <v>8279</v>
      </c>
    </row>
    <row r="432" spans="6:7" ht="12.75">
      <c r="F432" s="113" t="s">
        <v>577</v>
      </c>
      <c r="G432" s="114">
        <v>15694</v>
      </c>
    </row>
    <row r="433" spans="6:7" ht="12.75">
      <c r="F433" s="113" t="s">
        <v>688</v>
      </c>
      <c r="G433" s="114"/>
    </row>
    <row r="434" spans="6:7" ht="12.75">
      <c r="F434" s="113" t="s">
        <v>689</v>
      </c>
      <c r="G434" s="114">
        <v>1968</v>
      </c>
    </row>
    <row r="435" spans="6:7" ht="12.75">
      <c r="F435" s="113" t="s">
        <v>690</v>
      </c>
      <c r="G435" s="114">
        <v>3147</v>
      </c>
    </row>
    <row r="436" spans="6:7" ht="12.75">
      <c r="F436" s="113" t="s">
        <v>522</v>
      </c>
      <c r="G436" s="114">
        <v>18117</v>
      </c>
    </row>
    <row r="437" spans="6:7" ht="12.75">
      <c r="F437" s="113" t="s">
        <v>444</v>
      </c>
      <c r="G437" s="114">
        <v>18127</v>
      </c>
    </row>
    <row r="438" spans="6:7" ht="12.75">
      <c r="F438" s="113" t="s">
        <v>691</v>
      </c>
      <c r="G438" s="114">
        <v>4534</v>
      </c>
    </row>
    <row r="439" spans="6:7" ht="12.75">
      <c r="F439" s="113" t="s">
        <v>505</v>
      </c>
      <c r="G439" s="114">
        <v>9579</v>
      </c>
    </row>
    <row r="440" spans="6:7" ht="12.75">
      <c r="F440" s="113" t="s">
        <v>546</v>
      </c>
      <c r="G440" s="114">
        <v>18158</v>
      </c>
    </row>
    <row r="441" spans="6:7" ht="12.75">
      <c r="F441" s="113" t="s">
        <v>692</v>
      </c>
      <c r="G441" s="114"/>
    </row>
    <row r="442" spans="6:7" ht="12.75">
      <c r="F442" s="113" t="s">
        <v>693</v>
      </c>
      <c r="G442" s="114">
        <v>26763</v>
      </c>
    </row>
    <row r="443" spans="6:7" ht="12.75">
      <c r="F443" s="119" t="s">
        <v>497</v>
      </c>
      <c r="G443" s="114">
        <v>4595</v>
      </c>
    </row>
    <row r="444" spans="6:7" ht="12.75">
      <c r="F444" s="113" t="s">
        <v>555</v>
      </c>
      <c r="G444" s="114">
        <v>2729</v>
      </c>
    </row>
    <row r="445" spans="6:7" ht="12.75">
      <c r="F445" s="113" t="s">
        <v>471</v>
      </c>
      <c r="G445" s="114">
        <v>4581</v>
      </c>
    </row>
    <row r="446" spans="6:7" ht="12.75">
      <c r="F446" s="113" t="s">
        <v>540</v>
      </c>
      <c r="G446" s="114">
        <v>18217</v>
      </c>
    </row>
    <row r="447" spans="6:7" ht="12.75">
      <c r="F447" s="113" t="s">
        <v>420</v>
      </c>
      <c r="G447" s="114">
        <v>24747</v>
      </c>
    </row>
    <row r="448" spans="6:7" ht="12.75">
      <c r="F448" s="119" t="s">
        <v>573</v>
      </c>
      <c r="G448" s="114">
        <v>4690</v>
      </c>
    </row>
    <row r="449" spans="6:7" ht="12.75">
      <c r="F449" s="113" t="s">
        <v>541</v>
      </c>
      <c r="G449" s="114">
        <v>9597</v>
      </c>
    </row>
    <row r="450" spans="6:7" ht="12.75">
      <c r="F450" s="113" t="s">
        <v>694</v>
      </c>
      <c r="G450" s="114"/>
    </row>
    <row r="451" spans="6:7" ht="12.75">
      <c r="F451" s="113" t="s">
        <v>695</v>
      </c>
      <c r="G451" s="114">
        <v>20140</v>
      </c>
    </row>
    <row r="452" spans="6:7" ht="12.75">
      <c r="F452" s="115" t="s">
        <v>478</v>
      </c>
      <c r="G452" s="114">
        <v>15890</v>
      </c>
    </row>
    <row r="453" spans="6:7" ht="12.75">
      <c r="F453" s="113" t="s">
        <v>696</v>
      </c>
      <c r="G453" s="114"/>
    </row>
    <row r="454" spans="6:7" ht="12.75">
      <c r="F454" s="113" t="s">
        <v>697</v>
      </c>
      <c r="G454" s="114">
        <v>21301</v>
      </c>
    </row>
    <row r="455" spans="6:7" ht="12.75">
      <c r="F455" s="113" t="s">
        <v>570</v>
      </c>
      <c r="G455" s="114">
        <v>4580</v>
      </c>
    </row>
    <row r="456" spans="6:7" ht="12.75">
      <c r="F456" s="113" t="s">
        <v>543</v>
      </c>
      <c r="G456" s="114">
        <v>9573</v>
      </c>
    </row>
    <row r="457" spans="6:7" ht="12.75">
      <c r="F457" s="119" t="s">
        <v>549</v>
      </c>
      <c r="G457" s="114">
        <v>4629</v>
      </c>
    </row>
    <row r="458" spans="6:7" ht="12.75">
      <c r="F458" s="113" t="s">
        <v>399</v>
      </c>
      <c r="G458" s="114">
        <v>29285</v>
      </c>
    </row>
    <row r="459" spans="6:7" ht="12.75">
      <c r="F459" s="113" t="s">
        <v>698</v>
      </c>
      <c r="G459" s="114">
        <v>14883</v>
      </c>
    </row>
    <row r="460" spans="6:7" ht="12.75">
      <c r="F460" s="113" t="s">
        <v>699</v>
      </c>
      <c r="G460" s="114">
        <v>26712</v>
      </c>
    </row>
    <row r="461" spans="6:7" ht="12.75">
      <c r="F461" s="113" t="s">
        <v>700</v>
      </c>
      <c r="G461" s="114">
        <v>26775</v>
      </c>
    </row>
    <row r="462" spans="6:7" ht="12.75">
      <c r="F462" s="113" t="s">
        <v>481</v>
      </c>
      <c r="G462" s="114">
        <v>3180</v>
      </c>
    </row>
    <row r="463" spans="6:7" ht="12.75">
      <c r="F463" s="115" t="s">
        <v>477</v>
      </c>
      <c r="G463" s="114">
        <v>9582</v>
      </c>
    </row>
    <row r="464" spans="6:7" ht="12.75">
      <c r="F464" s="113" t="s">
        <v>529</v>
      </c>
      <c r="G464" s="114"/>
    </row>
    <row r="465" spans="6:7" ht="12.75">
      <c r="F465" s="113" t="s">
        <v>527</v>
      </c>
      <c r="G465" s="114">
        <v>4691</v>
      </c>
    </row>
    <row r="466" spans="6:7" ht="12.75">
      <c r="F466" s="113" t="s">
        <v>701</v>
      </c>
      <c r="G466" s="114">
        <v>19994</v>
      </c>
    </row>
    <row r="467" spans="6:7" ht="12.75">
      <c r="F467" s="119" t="s">
        <v>511</v>
      </c>
      <c r="G467" s="114">
        <v>4707</v>
      </c>
    </row>
    <row r="468" spans="6:7" ht="12.75">
      <c r="F468" s="113" t="s">
        <v>702</v>
      </c>
      <c r="G468" s="114">
        <v>19833</v>
      </c>
    </row>
    <row r="469" spans="6:7" ht="12.75">
      <c r="F469" s="113" t="s">
        <v>703</v>
      </c>
      <c r="G469" s="114">
        <v>21387</v>
      </c>
    </row>
    <row r="470" spans="6:7" ht="12.75">
      <c r="F470" s="113" t="s">
        <v>704</v>
      </c>
      <c r="G470" s="114">
        <v>9601</v>
      </c>
    </row>
    <row r="471" spans="6:7" ht="12.75">
      <c r="F471" s="113" t="s">
        <v>507</v>
      </c>
      <c r="G471" s="114">
        <v>8281</v>
      </c>
    </row>
    <row r="472" spans="6:7" ht="12.75">
      <c r="F472" s="113" t="s">
        <v>705</v>
      </c>
      <c r="G472" s="114">
        <v>3204</v>
      </c>
    </row>
    <row r="473" spans="6:7" ht="12.75">
      <c r="F473" s="113" t="s">
        <v>520</v>
      </c>
      <c r="G473" s="114">
        <v>7865</v>
      </c>
    </row>
    <row r="474" spans="6:7" ht="12.75">
      <c r="F474" s="113" t="s">
        <v>706</v>
      </c>
      <c r="G474" s="114">
        <v>3066</v>
      </c>
    </row>
    <row r="475" spans="6:7" ht="12.75">
      <c r="F475" s="113" t="s">
        <v>707</v>
      </c>
      <c r="G475" s="114"/>
    </row>
    <row r="476" spans="6:7" ht="12.75">
      <c r="F476" s="113" t="s">
        <v>708</v>
      </c>
      <c r="G476" s="114">
        <v>13626</v>
      </c>
    </row>
    <row r="477" spans="6:7" ht="12.75">
      <c r="F477" s="113" t="s">
        <v>550</v>
      </c>
      <c r="G477" s="114">
        <v>8273</v>
      </c>
    </row>
    <row r="478" spans="6:7" ht="12.75">
      <c r="F478" s="120" t="s">
        <v>709</v>
      </c>
      <c r="G478" s="125">
        <v>15744</v>
      </c>
    </row>
    <row r="479" spans="6:7" ht="12.75">
      <c r="F479" s="113" t="s">
        <v>521</v>
      </c>
      <c r="G479" s="114">
        <v>3202</v>
      </c>
    </row>
    <row r="480" spans="6:7" ht="12.75">
      <c r="F480" s="113" t="s">
        <v>368</v>
      </c>
      <c r="G480" s="114">
        <v>24925</v>
      </c>
    </row>
    <row r="481" spans="6:7" ht="12.75">
      <c r="F481" s="113" t="s">
        <v>99</v>
      </c>
      <c r="G481" s="114">
        <v>2960</v>
      </c>
    </row>
    <row r="482" spans="6:7" ht="12.75">
      <c r="F482" s="113" t="s">
        <v>710</v>
      </c>
      <c r="G482" s="114">
        <v>28824</v>
      </c>
    </row>
    <row r="483" spans="6:7" ht="12.75">
      <c r="F483" s="113" t="s">
        <v>711</v>
      </c>
      <c r="G483" s="114">
        <v>26762</v>
      </c>
    </row>
    <row r="484" spans="6:7" ht="12.75">
      <c r="F484" s="113" t="s">
        <v>712</v>
      </c>
      <c r="G484" s="114">
        <v>20085</v>
      </c>
    </row>
    <row r="485" spans="6:7" ht="12.75">
      <c r="F485" s="113" t="s">
        <v>713</v>
      </c>
      <c r="G485" s="114"/>
    </row>
    <row r="486" spans="6:7" ht="12.75">
      <c r="F486" s="113" t="s">
        <v>532</v>
      </c>
      <c r="G486" s="114">
        <v>15875</v>
      </c>
    </row>
    <row r="487" spans="6:7" ht="12.75">
      <c r="F487" s="113" t="s">
        <v>512</v>
      </c>
      <c r="G487" s="114">
        <v>4389</v>
      </c>
    </row>
    <row r="488" spans="6:7" ht="12.75">
      <c r="F488" s="113" t="s">
        <v>584</v>
      </c>
      <c r="G488" s="114">
        <v>21263</v>
      </c>
    </row>
    <row r="489" spans="6:7" ht="12.75">
      <c r="F489" s="113" t="s">
        <v>714</v>
      </c>
      <c r="G489" s="114">
        <v>19982</v>
      </c>
    </row>
    <row r="490" spans="6:7" ht="12.75">
      <c r="F490" s="113" t="s">
        <v>544</v>
      </c>
      <c r="G490" s="114">
        <v>13627</v>
      </c>
    </row>
    <row r="491" spans="6:7" ht="12.75">
      <c r="F491" s="115" t="s">
        <v>715</v>
      </c>
      <c r="G491" s="125"/>
    </row>
    <row r="492" spans="6:7" ht="12.75">
      <c r="F492" s="113" t="s">
        <v>716</v>
      </c>
      <c r="G492" s="114">
        <v>18113</v>
      </c>
    </row>
    <row r="493" spans="6:7" ht="12.75">
      <c r="F493" s="113" t="s">
        <v>526</v>
      </c>
      <c r="G493" s="114">
        <v>15699</v>
      </c>
    </row>
    <row r="494" spans="6:7" ht="12.75">
      <c r="F494" s="113" t="s">
        <v>524</v>
      </c>
      <c r="G494" s="114">
        <v>9583</v>
      </c>
    </row>
    <row r="495" spans="6:7" ht="12.75">
      <c r="F495" s="113" t="s">
        <v>717</v>
      </c>
      <c r="G495" s="114">
        <v>26737</v>
      </c>
    </row>
    <row r="496" spans="6:7" ht="12.75">
      <c r="F496" s="113" t="s">
        <v>535</v>
      </c>
      <c r="G496" s="114">
        <v>24721</v>
      </c>
    </row>
    <row r="497" spans="6:7" ht="12.75">
      <c r="F497" s="113" t="s">
        <v>559</v>
      </c>
      <c r="G497" s="114">
        <v>9577</v>
      </c>
    </row>
    <row r="498" spans="6:7" ht="12.75">
      <c r="F498" s="113" t="s">
        <v>489</v>
      </c>
      <c r="G498" s="114">
        <v>21353</v>
      </c>
    </row>
    <row r="499" spans="6:7" ht="12.75">
      <c r="F499" s="113" t="s">
        <v>538</v>
      </c>
      <c r="G499" s="114">
        <v>18115</v>
      </c>
    </row>
    <row r="500" spans="6:7" ht="12.75">
      <c r="F500" s="113" t="s">
        <v>718</v>
      </c>
      <c r="G500" s="114">
        <v>27968</v>
      </c>
    </row>
    <row r="501" spans="6:7" ht="12.75">
      <c r="F501" s="113" t="s">
        <v>719</v>
      </c>
      <c r="G501" s="114">
        <v>28401</v>
      </c>
    </row>
    <row r="502" spans="6:7" ht="12.75">
      <c r="F502" s="113" t="s">
        <v>720</v>
      </c>
      <c r="G502" s="114">
        <v>21145</v>
      </c>
    </row>
    <row r="503" spans="6:7" ht="12.75">
      <c r="F503" s="113" t="s">
        <v>721</v>
      </c>
      <c r="G503" s="114"/>
    </row>
    <row r="504" spans="6:7" ht="12.75">
      <c r="F504" s="113" t="s">
        <v>560</v>
      </c>
      <c r="G504" s="114"/>
    </row>
    <row r="505" spans="6:7" ht="12.75">
      <c r="F505" s="113" t="s">
        <v>722</v>
      </c>
      <c r="G505" s="114">
        <v>28546</v>
      </c>
    </row>
    <row r="506" spans="6:7" ht="12.75">
      <c r="F506" s="113" t="s">
        <v>723</v>
      </c>
      <c r="G506" s="114">
        <v>29183</v>
      </c>
    </row>
    <row r="507" spans="6:7" ht="12.75">
      <c r="F507" s="113" t="s">
        <v>724</v>
      </c>
      <c r="G507" s="114">
        <v>28547</v>
      </c>
    </row>
    <row r="508" spans="6:7" ht="12.75">
      <c r="F508" s="113" t="s">
        <v>558</v>
      </c>
      <c r="G508" s="114">
        <v>8272</v>
      </c>
    </row>
    <row r="509" spans="6:7" ht="12.75">
      <c r="F509" s="115" t="s">
        <v>725</v>
      </c>
      <c r="G509" s="125"/>
    </row>
    <row r="510" spans="6:7" ht="12.75">
      <c r="F510" s="113" t="s">
        <v>726</v>
      </c>
      <c r="G510" s="114">
        <v>2876</v>
      </c>
    </row>
    <row r="511" spans="6:7" ht="12.75">
      <c r="F511" s="113" t="s">
        <v>727</v>
      </c>
      <c r="G511" s="114">
        <v>24900</v>
      </c>
    </row>
    <row r="512" spans="6:7" ht="12.75">
      <c r="F512" s="113" t="s">
        <v>548</v>
      </c>
      <c r="G512" s="114">
        <v>3052</v>
      </c>
    </row>
    <row r="513" spans="6:7" ht="12.75">
      <c r="F513" s="113" t="s">
        <v>585</v>
      </c>
      <c r="G513" s="114">
        <v>21278</v>
      </c>
    </row>
    <row r="514" spans="6:7" ht="12.75">
      <c r="F514" s="113" t="s">
        <v>52</v>
      </c>
      <c r="G514" s="114">
        <v>32855</v>
      </c>
    </row>
    <row r="515" spans="6:7" ht="12.75">
      <c r="F515" s="113" t="s">
        <v>164</v>
      </c>
      <c r="G515" s="114">
        <v>24926</v>
      </c>
    </row>
    <row r="516" spans="6:7" ht="12.75">
      <c r="F516" s="113" t="s">
        <v>426</v>
      </c>
      <c r="G516" s="114">
        <v>19975</v>
      </c>
    </row>
    <row r="517" spans="6:7" ht="12.75">
      <c r="F517" s="113" t="s">
        <v>195</v>
      </c>
      <c r="G517" s="114">
        <v>18119</v>
      </c>
    </row>
    <row r="518" spans="6:7" ht="12.75">
      <c r="F518" s="113" t="s">
        <v>219</v>
      </c>
      <c r="G518" s="114">
        <v>2966</v>
      </c>
    </row>
    <row r="519" spans="6:7" ht="12.75">
      <c r="F519" s="113" t="s">
        <v>500</v>
      </c>
      <c r="G519" s="114">
        <v>29551</v>
      </c>
    </row>
    <row r="520" spans="6:7" ht="12.75">
      <c r="F520" s="113" t="s">
        <v>582</v>
      </c>
      <c r="G520" s="114">
        <v>19792</v>
      </c>
    </row>
    <row r="521" spans="6:7" ht="12.75">
      <c r="F521" s="113" t="s">
        <v>458</v>
      </c>
      <c r="G521" s="114">
        <v>33271</v>
      </c>
    </row>
    <row r="522" spans="6:7" ht="12.75">
      <c r="F522" s="113" t="s">
        <v>556</v>
      </c>
      <c r="G522" s="114">
        <v>9566</v>
      </c>
    </row>
    <row r="523" spans="6:7" ht="12.75">
      <c r="F523" s="113" t="s">
        <v>482</v>
      </c>
      <c r="G523" s="114">
        <v>2792</v>
      </c>
    </row>
    <row r="524" spans="6:7" ht="12.75">
      <c r="F524" s="113" t="s">
        <v>592</v>
      </c>
      <c r="G524" s="114">
        <v>29222</v>
      </c>
    </row>
    <row r="525" spans="6:7" ht="12.75">
      <c r="F525" s="113" t="s">
        <v>474</v>
      </c>
      <c r="G525" s="114">
        <v>4669</v>
      </c>
    </row>
    <row r="526" spans="6:7" ht="12.75">
      <c r="F526" s="113" t="s">
        <v>488</v>
      </c>
      <c r="G526" s="114">
        <v>4704</v>
      </c>
    </row>
    <row r="527" spans="6:7" ht="12.75">
      <c r="F527" s="113" t="s">
        <v>446</v>
      </c>
      <c r="G527" s="114">
        <v>4706</v>
      </c>
    </row>
    <row r="528" spans="6:7" ht="12.75">
      <c r="F528" s="113" t="s">
        <v>509</v>
      </c>
      <c r="G528" s="114">
        <v>4572</v>
      </c>
    </row>
    <row r="529" spans="6:7" ht="12.75">
      <c r="F529" s="113" t="s">
        <v>466</v>
      </c>
      <c r="G529" s="114">
        <v>15878</v>
      </c>
    </row>
    <row r="530" spans="6:7" ht="12.75">
      <c r="F530" s="113" t="s">
        <v>728</v>
      </c>
      <c r="G530" s="114">
        <v>3000</v>
      </c>
    </row>
    <row r="531" spans="6:7" ht="12.75">
      <c r="F531" s="113" t="s">
        <v>583</v>
      </c>
      <c r="G531" s="114">
        <v>21205</v>
      </c>
    </row>
    <row r="532" spans="6:7" ht="12.75">
      <c r="F532" s="113" t="s">
        <v>565</v>
      </c>
      <c r="G532" s="114">
        <v>2785</v>
      </c>
    </row>
    <row r="533" spans="6:7" ht="12.75">
      <c r="F533" s="113" t="s">
        <v>170</v>
      </c>
      <c r="G533" s="114">
        <v>2717</v>
      </c>
    </row>
    <row r="534" spans="6:7" ht="12.75">
      <c r="F534" s="113" t="s">
        <v>491</v>
      </c>
      <c r="G534" s="114">
        <v>18128</v>
      </c>
    </row>
    <row r="535" spans="6:7" ht="12.75">
      <c r="F535" s="113" t="s">
        <v>469</v>
      </c>
      <c r="G535" s="114">
        <v>9578</v>
      </c>
    </row>
    <row r="536" spans="6:7" ht="12.75">
      <c r="F536" s="113" t="s">
        <v>457</v>
      </c>
      <c r="G536" s="114">
        <v>15227</v>
      </c>
    </row>
    <row r="537" spans="6:7" ht="12.75">
      <c r="F537" s="113" t="s">
        <v>104</v>
      </c>
      <c r="G537" s="114">
        <v>4647</v>
      </c>
    </row>
    <row r="538" spans="6:7" ht="12.75">
      <c r="F538" s="113" t="s">
        <v>528</v>
      </c>
      <c r="G538" s="114">
        <v>15904</v>
      </c>
    </row>
    <row r="539" spans="6:7" ht="12.75">
      <c r="F539" s="113" t="s">
        <v>515</v>
      </c>
      <c r="G539" s="114">
        <v>24735</v>
      </c>
    </row>
    <row r="540" spans="6:7" ht="12.75">
      <c r="F540" s="113" t="s">
        <v>333</v>
      </c>
      <c r="G540" s="114">
        <v>18221</v>
      </c>
    </row>
    <row r="541" spans="6:7" ht="12.75">
      <c r="F541" s="113" t="s">
        <v>400</v>
      </c>
      <c r="G541" s="114">
        <v>4662</v>
      </c>
    </row>
    <row r="542" spans="6:7" ht="12.75">
      <c r="F542" s="113" t="s">
        <v>421</v>
      </c>
      <c r="G542" s="114">
        <v>33272</v>
      </c>
    </row>
    <row r="543" spans="6:7" ht="12.75">
      <c r="F543" s="113" t="s">
        <v>324</v>
      </c>
      <c r="G543" s="114">
        <v>8268</v>
      </c>
    </row>
    <row r="544" spans="6:7" ht="12.75">
      <c r="F544" s="113" t="s">
        <v>729</v>
      </c>
      <c r="G544" s="114">
        <v>3023</v>
      </c>
    </row>
    <row r="545" spans="6:7" ht="12.75">
      <c r="F545" s="113" t="s">
        <v>73</v>
      </c>
      <c r="G545" s="114">
        <v>2952</v>
      </c>
    </row>
    <row r="546" spans="6:7" ht="12.75">
      <c r="F546" s="113" t="s">
        <v>533</v>
      </c>
      <c r="G546" s="114">
        <v>8265</v>
      </c>
    </row>
    <row r="547" spans="6:7" ht="12.75">
      <c r="F547" s="113" t="s">
        <v>563</v>
      </c>
      <c r="G547" s="114">
        <v>1308</v>
      </c>
    </row>
    <row r="548" spans="6:7" ht="12.75">
      <c r="F548" s="113" t="s">
        <v>523</v>
      </c>
      <c r="G548" s="114">
        <v>4549</v>
      </c>
    </row>
    <row r="549" spans="6:7" ht="12.75">
      <c r="F549" s="113" t="s">
        <v>574</v>
      </c>
      <c r="G549" s="114">
        <v>4697</v>
      </c>
    </row>
    <row r="550" spans="6:7" ht="12.75">
      <c r="F550" s="113" t="s">
        <v>479</v>
      </c>
      <c r="G550" s="114">
        <v>4633</v>
      </c>
    </row>
    <row r="551" spans="6:7" ht="12.75">
      <c r="F551" s="113" t="s">
        <v>156</v>
      </c>
      <c r="G551" s="114">
        <v>24703</v>
      </c>
    </row>
    <row r="552" spans="6:7" ht="12.75">
      <c r="F552" s="113" t="s">
        <v>241</v>
      </c>
      <c r="G552" s="114">
        <v>4345</v>
      </c>
    </row>
    <row r="553" spans="6:7" ht="12.75">
      <c r="F553" s="113" t="s">
        <v>561</v>
      </c>
      <c r="G553" s="114">
        <v>8276</v>
      </c>
    </row>
    <row r="554" spans="6:7" ht="12.75">
      <c r="F554" s="113" t="s">
        <v>530</v>
      </c>
      <c r="G554" s="114">
        <v>9586</v>
      </c>
    </row>
    <row r="555" spans="6:7" ht="12.75">
      <c r="F555" s="113" t="s">
        <v>730</v>
      </c>
      <c r="G555" s="114">
        <v>24724</v>
      </c>
    </row>
    <row r="556" spans="6:7" ht="12.75">
      <c r="F556" s="113" t="s">
        <v>545</v>
      </c>
      <c r="G556" s="114">
        <v>4692</v>
      </c>
    </row>
    <row r="557" spans="6:7" ht="12.75">
      <c r="F557" s="113" t="s">
        <v>445</v>
      </c>
      <c r="G557" s="114">
        <v>4550</v>
      </c>
    </row>
    <row r="558" spans="6:7" ht="12.75">
      <c r="F558" s="113" t="s">
        <v>586</v>
      </c>
      <c r="G558" s="114">
        <v>21279</v>
      </c>
    </row>
    <row r="559" spans="6:7" ht="12.75">
      <c r="F559" s="113" t="s">
        <v>578</v>
      </c>
      <c r="G559" s="114">
        <v>15718</v>
      </c>
    </row>
    <row r="560" spans="6:7" ht="12.75">
      <c r="F560" s="113" t="s">
        <v>394</v>
      </c>
      <c r="G560" s="114">
        <v>29203</v>
      </c>
    </row>
    <row r="561" spans="6:7" ht="12.75">
      <c r="F561" s="113" t="s">
        <v>539</v>
      </c>
      <c r="G561" s="114">
        <v>15921</v>
      </c>
    </row>
    <row r="562" spans="6:7" ht="12.75">
      <c r="F562" s="113" t="s">
        <v>496</v>
      </c>
      <c r="G562" s="114">
        <v>4638</v>
      </c>
    </row>
    <row r="563" spans="6:7" ht="12.75">
      <c r="F563" s="113" t="s">
        <v>300</v>
      </c>
      <c r="G563" s="114">
        <v>26687</v>
      </c>
    </row>
    <row r="564" spans="6:7" ht="12.75">
      <c r="F564" s="113" t="s">
        <v>419</v>
      </c>
      <c r="G564" s="114">
        <v>3192</v>
      </c>
    </row>
    <row r="565" spans="6:7" ht="12.75">
      <c r="F565" s="113" t="s">
        <v>568</v>
      </c>
      <c r="G565" s="114">
        <v>3219</v>
      </c>
    </row>
    <row r="566" spans="6:7" ht="12.75">
      <c r="F566" s="113" t="s">
        <v>449</v>
      </c>
      <c r="G566" s="114">
        <v>19968</v>
      </c>
    </row>
    <row r="567" spans="6:7" ht="12.75">
      <c r="F567" s="113" t="s">
        <v>176</v>
      </c>
      <c r="G567" s="114">
        <v>19953</v>
      </c>
    </row>
    <row r="568" spans="6:7" ht="12.75">
      <c r="F568" s="113" t="s">
        <v>547</v>
      </c>
      <c r="G568" s="114">
        <v>33274</v>
      </c>
    </row>
    <row r="569" spans="6:7" ht="12.75">
      <c r="F569" s="113" t="s">
        <v>118</v>
      </c>
      <c r="G569" s="114">
        <v>24734</v>
      </c>
    </row>
    <row r="570" spans="6:7" ht="12.75">
      <c r="F570" s="113" t="s">
        <v>348</v>
      </c>
      <c r="G570" s="114">
        <v>19894</v>
      </c>
    </row>
    <row r="571" spans="6:7" ht="12.75">
      <c r="F571" s="113" t="s">
        <v>71</v>
      </c>
      <c r="G571" s="114">
        <v>30175</v>
      </c>
    </row>
    <row r="572" spans="6:7" ht="12.75">
      <c r="F572" s="113" t="s">
        <v>487</v>
      </c>
      <c r="G572" s="114">
        <v>33267</v>
      </c>
    </row>
    <row r="573" spans="6:7" ht="12.75">
      <c r="F573" s="113" t="s">
        <v>390</v>
      </c>
      <c r="G573" s="114">
        <v>21201</v>
      </c>
    </row>
    <row r="574" spans="6:7" ht="12.75">
      <c r="F574" s="113" t="s">
        <v>587</v>
      </c>
      <c r="G574" s="114">
        <v>21281</v>
      </c>
    </row>
    <row r="575" spans="6:7" ht="12.75">
      <c r="F575" s="113" t="s">
        <v>222</v>
      </c>
      <c r="G575" s="114">
        <v>18203</v>
      </c>
    </row>
    <row r="576" spans="6:7" ht="12.75">
      <c r="F576" s="113" t="s">
        <v>506</v>
      </c>
      <c r="G576" s="114">
        <v>8310</v>
      </c>
    </row>
    <row r="577" spans="6:7" ht="12.75">
      <c r="F577" s="113" t="s">
        <v>571</v>
      </c>
      <c r="G577" s="114">
        <v>4675</v>
      </c>
    </row>
    <row r="578" spans="6:7" ht="12.75">
      <c r="F578" s="113" t="s">
        <v>572</v>
      </c>
      <c r="G578" s="114">
        <v>4676</v>
      </c>
    </row>
    <row r="579" spans="6:7" ht="12.75">
      <c r="F579" s="113" t="s">
        <v>411</v>
      </c>
      <c r="G579" s="114">
        <v>9592</v>
      </c>
    </row>
    <row r="580" spans="6:7" ht="12.75">
      <c r="F580" s="113" t="s">
        <v>286</v>
      </c>
      <c r="G580" s="114">
        <v>2740</v>
      </c>
    </row>
    <row r="581" spans="6:7" ht="12.75">
      <c r="F581" s="113" t="s">
        <v>593</v>
      </c>
      <c r="G581" s="114">
        <v>29543</v>
      </c>
    </row>
    <row r="582" spans="6:7" ht="12.75">
      <c r="F582" s="113" t="s">
        <v>534</v>
      </c>
      <c r="G582" s="114">
        <v>5584</v>
      </c>
    </row>
    <row r="583" spans="6:7" ht="12.75">
      <c r="F583" s="113" t="s">
        <v>439</v>
      </c>
      <c r="G583" s="114">
        <v>26450</v>
      </c>
    </row>
    <row r="584" spans="6:7" ht="12.75">
      <c r="F584" s="113" t="s">
        <v>465</v>
      </c>
      <c r="G584" s="114">
        <v>2943</v>
      </c>
    </row>
    <row r="585" spans="6:7" ht="12.75">
      <c r="F585" s="113" t="s">
        <v>575</v>
      </c>
      <c r="G585" s="114">
        <v>5838</v>
      </c>
    </row>
    <row r="586" spans="6:7" ht="12.75">
      <c r="F586" s="113" t="s">
        <v>358</v>
      </c>
      <c r="G586" s="114">
        <v>3049</v>
      </c>
    </row>
    <row r="587" spans="6:7" ht="12.75">
      <c r="F587" s="113" t="s">
        <v>169</v>
      </c>
      <c r="G587" s="114">
        <v>4687</v>
      </c>
    </row>
    <row r="588" spans="6:7" ht="12.75">
      <c r="F588" s="113" t="s">
        <v>371</v>
      </c>
      <c r="G588" s="114">
        <v>18091</v>
      </c>
    </row>
    <row r="589" spans="6:7" ht="12.75">
      <c r="F589" s="113" t="s">
        <v>588</v>
      </c>
      <c r="G589" s="114">
        <v>21284</v>
      </c>
    </row>
    <row r="590" spans="6:7" ht="12.75">
      <c r="F590" s="113" t="s">
        <v>551</v>
      </c>
      <c r="G590" s="114">
        <v>4344</v>
      </c>
    </row>
    <row r="591" spans="6:7" ht="12.75">
      <c r="F591" s="113" t="s">
        <v>382</v>
      </c>
      <c r="G591" s="114">
        <v>4544</v>
      </c>
    </row>
    <row r="592" spans="6:7" ht="12.75">
      <c r="F592" s="113" t="s">
        <v>567</v>
      </c>
      <c r="G592" s="114">
        <v>3133</v>
      </c>
    </row>
    <row r="593" spans="6:7" ht="12.75">
      <c r="F593" s="113" t="s">
        <v>303</v>
      </c>
      <c r="G593" s="114">
        <v>2714</v>
      </c>
    </row>
    <row r="594" spans="6:7" ht="12.75">
      <c r="F594" s="113" t="s">
        <v>731</v>
      </c>
      <c r="G594" s="114">
        <v>19899</v>
      </c>
    </row>
    <row r="595" spans="6:7" ht="12.75">
      <c r="F595" s="113" t="s">
        <v>463</v>
      </c>
      <c r="G595" s="114">
        <v>4624</v>
      </c>
    </row>
    <row r="596" spans="6:7" ht="12.75">
      <c r="F596" s="113" t="s">
        <v>384</v>
      </c>
      <c r="G596" s="114">
        <v>2944</v>
      </c>
    </row>
    <row r="597" spans="6:7" ht="12.75">
      <c r="F597" s="113" t="s">
        <v>106</v>
      </c>
      <c r="G597" s="114">
        <v>19884</v>
      </c>
    </row>
    <row r="598" spans="6:7" ht="12.75">
      <c r="F598" s="113" t="s">
        <v>186</v>
      </c>
      <c r="G598" s="114">
        <v>9574</v>
      </c>
    </row>
    <row r="599" spans="6:7" ht="12.75">
      <c r="F599" s="113" t="s">
        <v>461</v>
      </c>
      <c r="G599" s="114">
        <v>24728</v>
      </c>
    </row>
    <row r="600" spans="6:7" ht="12.75">
      <c r="F600" s="113" t="s">
        <v>357</v>
      </c>
      <c r="G600" s="114">
        <v>2710</v>
      </c>
    </row>
    <row r="601" spans="6:7" ht="12.75">
      <c r="F601" s="113" t="s">
        <v>504</v>
      </c>
      <c r="G601" s="114">
        <v>24964</v>
      </c>
    </row>
    <row r="602" spans="6:7" ht="12.75">
      <c r="F602" s="113" t="s">
        <v>732</v>
      </c>
      <c r="G602" s="114">
        <v>15895</v>
      </c>
    </row>
    <row r="603" spans="6:7" ht="12.75">
      <c r="F603" s="113" t="s">
        <v>484</v>
      </c>
      <c r="G603" s="114">
        <v>2967</v>
      </c>
    </row>
    <row r="604" spans="6:7" ht="12.75">
      <c r="F604" s="113" t="s">
        <v>255</v>
      </c>
      <c r="G604" s="114">
        <v>18073</v>
      </c>
    </row>
    <row r="605" spans="6:7" ht="12.75">
      <c r="F605" s="113" t="s">
        <v>498</v>
      </c>
      <c r="G605" s="114">
        <v>2716</v>
      </c>
    </row>
    <row r="606" spans="6:7" ht="12.75">
      <c r="F606" s="113" t="s">
        <v>276</v>
      </c>
      <c r="G606" s="114">
        <v>15868</v>
      </c>
    </row>
    <row r="607" spans="6:7" ht="12.75">
      <c r="F607" s="113" t="s">
        <v>590</v>
      </c>
      <c r="G607" s="114">
        <v>28535</v>
      </c>
    </row>
    <row r="608" spans="6:7" ht="12.75">
      <c r="F608" s="113" t="s">
        <v>552</v>
      </c>
      <c r="G608" s="114">
        <v>4708</v>
      </c>
    </row>
    <row r="609" spans="6:7" ht="12.75">
      <c r="F609" s="113" t="s">
        <v>331</v>
      </c>
      <c r="G609" s="114">
        <v>2750</v>
      </c>
    </row>
    <row r="610" spans="6:7" ht="12.75">
      <c r="F610" s="113" t="s">
        <v>436</v>
      </c>
      <c r="G610" s="114">
        <v>3091</v>
      </c>
    </row>
    <row r="611" spans="6:7" ht="12.75">
      <c r="F611" s="113" t="s">
        <v>304</v>
      </c>
      <c r="G611" s="114">
        <v>28929</v>
      </c>
    </row>
    <row r="612" spans="6:7" ht="12.75">
      <c r="F612" s="113" t="s">
        <v>495</v>
      </c>
      <c r="G612" s="114">
        <v>2773</v>
      </c>
    </row>
    <row r="613" spans="6:7" ht="12.75">
      <c r="F613" s="113" t="s">
        <v>537</v>
      </c>
      <c r="G613" s="114">
        <v>4659</v>
      </c>
    </row>
    <row r="614" spans="6:7" ht="12.75">
      <c r="F614" s="113" t="s">
        <v>531</v>
      </c>
      <c r="G614" s="114">
        <v>9593</v>
      </c>
    </row>
    <row r="615" spans="6:7" ht="12.75">
      <c r="F615" s="113" t="s">
        <v>733</v>
      </c>
      <c r="G615" s="114">
        <v>3031</v>
      </c>
    </row>
    <row r="616" spans="6:7" ht="12.75">
      <c r="F616" s="113" t="s">
        <v>429</v>
      </c>
      <c r="G616" s="114">
        <v>19895</v>
      </c>
    </row>
    <row r="617" spans="6:7" ht="12.75">
      <c r="F617" s="113" t="s">
        <v>433</v>
      </c>
      <c r="G617" s="114">
        <v>5570</v>
      </c>
    </row>
    <row r="618" spans="6:7" ht="12.75">
      <c r="F618" s="113" t="s">
        <v>149</v>
      </c>
      <c r="G618" s="114">
        <v>4619</v>
      </c>
    </row>
    <row r="619" spans="6:7" ht="12.75">
      <c r="F619" s="113" t="s">
        <v>501</v>
      </c>
      <c r="G619" s="114">
        <v>9594</v>
      </c>
    </row>
    <row r="620" spans="6:7" ht="12.75">
      <c r="F620" s="113" t="s">
        <v>557</v>
      </c>
      <c r="G620" s="114">
        <v>4557</v>
      </c>
    </row>
    <row r="621" spans="6:7" ht="12.75">
      <c r="F621" s="113" t="s">
        <v>476</v>
      </c>
      <c r="G621" s="114">
        <v>2705</v>
      </c>
    </row>
    <row r="622" spans="6:7" ht="12.75">
      <c r="F622" s="113" t="s">
        <v>499</v>
      </c>
      <c r="G622" s="114">
        <v>18069</v>
      </c>
    </row>
    <row r="623" spans="6:7" ht="12.75">
      <c r="F623" s="119" t="s">
        <v>441</v>
      </c>
      <c r="G623" s="114">
        <v>21260</v>
      </c>
    </row>
    <row r="624" spans="6:7" ht="12.75">
      <c r="F624" s="113" t="s">
        <v>525</v>
      </c>
      <c r="G624" s="114">
        <v>4717</v>
      </c>
    </row>
    <row r="625" spans="6:7" ht="12.75">
      <c r="F625" s="113" t="s">
        <v>450</v>
      </c>
      <c r="G625" s="114">
        <v>18098</v>
      </c>
    </row>
    <row r="626" spans="6:7" ht="12.75">
      <c r="F626" s="113" t="s">
        <v>734</v>
      </c>
      <c r="G626" s="114">
        <v>3021</v>
      </c>
    </row>
    <row r="627" spans="6:7" ht="12.75">
      <c r="F627" s="113" t="s">
        <v>336</v>
      </c>
      <c r="G627" s="114">
        <v>2946</v>
      </c>
    </row>
    <row r="628" spans="6:7" ht="12.75">
      <c r="F628" s="113" t="s">
        <v>407</v>
      </c>
      <c r="G628" s="114">
        <v>15869</v>
      </c>
    </row>
    <row r="629" spans="6:7" ht="12.75">
      <c r="F629" s="113" t="s">
        <v>430</v>
      </c>
      <c r="G629" s="114">
        <v>14868</v>
      </c>
    </row>
    <row r="630" spans="6:7" ht="12.75">
      <c r="F630" s="113" t="s">
        <v>502</v>
      </c>
      <c r="G630" s="114">
        <v>4672</v>
      </c>
    </row>
    <row r="631" spans="6:7" ht="12.75">
      <c r="F631" s="113" t="s">
        <v>493</v>
      </c>
      <c r="G631" s="114">
        <v>2997</v>
      </c>
    </row>
    <row r="632" spans="6:7" ht="12.75">
      <c r="F632" s="113" t="s">
        <v>536</v>
      </c>
      <c r="G632" s="114">
        <v>14871</v>
      </c>
    </row>
    <row r="633" spans="6:7" ht="12.75">
      <c r="F633" s="113" t="s">
        <v>277</v>
      </c>
      <c r="G633" s="114">
        <v>8269</v>
      </c>
    </row>
    <row r="634" spans="6:7" ht="12.75">
      <c r="F634" s="113" t="s">
        <v>373</v>
      </c>
      <c r="G634" s="114">
        <v>18072</v>
      </c>
    </row>
    <row r="635" spans="6:7" ht="12.75">
      <c r="F635" s="113" t="s">
        <v>418</v>
      </c>
      <c r="G635" s="116">
        <v>2761</v>
      </c>
    </row>
    <row r="636" spans="6:7" ht="12.75">
      <c r="F636" s="113" t="s">
        <v>264</v>
      </c>
      <c r="G636" s="114">
        <v>2793</v>
      </c>
    </row>
    <row r="637" spans="6:7" ht="12.75">
      <c r="F637" s="113" t="s">
        <v>182</v>
      </c>
      <c r="G637" s="114">
        <v>8303</v>
      </c>
    </row>
    <row r="638" spans="6:7" ht="12.75">
      <c r="F638" s="113" t="s">
        <v>196</v>
      </c>
      <c r="G638" s="114">
        <v>18094</v>
      </c>
    </row>
    <row r="639" spans="6:7" ht="12.75">
      <c r="F639" s="113" t="s">
        <v>406</v>
      </c>
      <c r="G639" s="114">
        <v>4552</v>
      </c>
    </row>
    <row r="640" spans="6:7" ht="12.75">
      <c r="F640" s="113" t="s">
        <v>510</v>
      </c>
      <c r="G640" s="114">
        <v>8277</v>
      </c>
    </row>
    <row r="641" spans="6:7" ht="12.75">
      <c r="F641" s="113" t="s">
        <v>569</v>
      </c>
      <c r="G641" s="114">
        <v>4554</v>
      </c>
    </row>
    <row r="642" spans="6:7" ht="12.75">
      <c r="F642" s="113" t="s">
        <v>589</v>
      </c>
      <c r="G642" s="118">
        <v>21286</v>
      </c>
    </row>
    <row r="643" spans="6:7" ht="12.75">
      <c r="F643" s="121" t="s">
        <v>274</v>
      </c>
      <c r="G643" s="114">
        <v>4660</v>
      </c>
    </row>
    <row r="644" spans="6:7" ht="12.75">
      <c r="F644" s="113" t="s">
        <v>483</v>
      </c>
      <c r="G644" s="114">
        <v>2795</v>
      </c>
    </row>
    <row r="645" spans="6:7" ht="12.75">
      <c r="F645" s="113" t="s">
        <v>591</v>
      </c>
      <c r="G645" s="116">
        <v>26448</v>
      </c>
    </row>
    <row r="646" spans="6:7" ht="12.75">
      <c r="F646" s="113" t="s">
        <v>453</v>
      </c>
      <c r="G646" s="114">
        <v>3069</v>
      </c>
    </row>
    <row r="647" spans="6:7" ht="12.75">
      <c r="F647" s="113" t="s">
        <v>437</v>
      </c>
      <c r="G647" s="114">
        <v>15889</v>
      </c>
    </row>
    <row r="648" spans="6:7" ht="12.75">
      <c r="F648" s="117" t="s">
        <v>467</v>
      </c>
      <c r="G648" s="114">
        <v>4693</v>
      </c>
    </row>
    <row r="649" spans="6:7" ht="12.75">
      <c r="F649" s="113" t="s">
        <v>365</v>
      </c>
      <c r="G649" s="114">
        <v>29220</v>
      </c>
    </row>
    <row r="650" spans="6:7" ht="12.75">
      <c r="F650" s="113" t="s">
        <v>735</v>
      </c>
      <c r="G650" s="114">
        <v>3158</v>
      </c>
    </row>
    <row r="651" spans="6:7" ht="12.75">
      <c r="F651" s="113" t="s">
        <v>259</v>
      </c>
      <c r="G651" s="116">
        <v>2737</v>
      </c>
    </row>
    <row r="652" spans="6:7" ht="12.75">
      <c r="F652" s="113" t="s">
        <v>408</v>
      </c>
      <c r="G652" s="114">
        <v>24736</v>
      </c>
    </row>
    <row r="653" spans="6:7" ht="12.75">
      <c r="F653" s="113" t="s">
        <v>553</v>
      </c>
      <c r="G653" s="114">
        <v>2781</v>
      </c>
    </row>
    <row r="654" spans="6:7" ht="12.75">
      <c r="F654" s="113" t="s">
        <v>455</v>
      </c>
      <c r="G654" s="114">
        <v>2935</v>
      </c>
    </row>
    <row r="655" spans="6:7" ht="12.75">
      <c r="F655" s="113" t="s">
        <v>517</v>
      </c>
      <c r="G655" s="114">
        <v>2902</v>
      </c>
    </row>
    <row r="656" spans="6:7" ht="12.75">
      <c r="F656" s="113" t="s">
        <v>432</v>
      </c>
      <c r="G656" s="114">
        <v>18088</v>
      </c>
    </row>
    <row r="657" spans="6:7" ht="12.75">
      <c r="F657" s="119" t="s">
        <v>447</v>
      </c>
      <c r="G657" s="114">
        <v>4623</v>
      </c>
    </row>
    <row r="658" spans="6:7" ht="12.75">
      <c r="F658" s="113" t="s">
        <v>736</v>
      </c>
      <c r="G658" s="114">
        <v>4567</v>
      </c>
    </row>
    <row r="659" spans="6:7" ht="12.75">
      <c r="F659" s="113" t="s">
        <v>350</v>
      </c>
      <c r="G659" s="114">
        <v>8274</v>
      </c>
    </row>
    <row r="660" spans="6:7" ht="12.75">
      <c r="F660" s="113" t="s">
        <v>256</v>
      </c>
      <c r="G660" s="114">
        <v>9576</v>
      </c>
    </row>
    <row r="661" spans="6:7" ht="12.75">
      <c r="F661" s="121" t="s">
        <v>503</v>
      </c>
      <c r="G661" s="114">
        <v>4644</v>
      </c>
    </row>
    <row r="662" spans="6:7" ht="12.75">
      <c r="F662" s="113" t="s">
        <v>448</v>
      </c>
      <c r="G662" s="114">
        <v>4577</v>
      </c>
    </row>
    <row r="663" spans="6:7" ht="12.75">
      <c r="F663" s="113" t="s">
        <v>252</v>
      </c>
      <c r="G663" s="116">
        <v>28534</v>
      </c>
    </row>
    <row r="664" spans="6:7" ht="12.75">
      <c r="F664" s="113" t="s">
        <v>49</v>
      </c>
      <c r="G664" s="114">
        <v>33265</v>
      </c>
    </row>
    <row r="665" spans="6:7" ht="12.75">
      <c r="F665" s="113" t="s">
        <v>562</v>
      </c>
      <c r="G665" s="116">
        <v>1233</v>
      </c>
    </row>
    <row r="666" spans="6:7" ht="12.75">
      <c r="F666" s="113" t="s">
        <v>737</v>
      </c>
      <c r="G666" s="114">
        <v>28825</v>
      </c>
    </row>
    <row r="667" spans="6:7" ht="12.75">
      <c r="F667" s="113" t="s">
        <v>443</v>
      </c>
      <c r="G667" s="114">
        <v>24922</v>
      </c>
    </row>
    <row r="668" spans="6:7" ht="12.75">
      <c r="F668" s="113" t="s">
        <v>485</v>
      </c>
      <c r="G668" s="114">
        <v>18143</v>
      </c>
    </row>
    <row r="669" spans="6:7" ht="12.75">
      <c r="F669" s="113" t="s">
        <v>518</v>
      </c>
      <c r="G669" s="114">
        <v>2945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"/>
  <dimension ref="A1:R8"/>
  <sheetViews>
    <sheetView zoomScalePageLayoutView="0" workbookViewId="0" topLeftCell="A1">
      <selection activeCell="I26" sqref="I26"/>
    </sheetView>
  </sheetViews>
  <sheetFormatPr defaultColWidth="8.57421875" defaultRowHeight="12.75"/>
  <cols>
    <col min="1" max="19" width="4.57421875" style="0" customWidth="1"/>
  </cols>
  <sheetData>
    <row r="1" spans="1:18" ht="12.75">
      <c r="A1" s="276" t="s">
        <v>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ht="13.5" thickBot="1"/>
    <row r="3" spans="1:18" ht="13.5" thickBot="1">
      <c r="A3" s="277" t="s">
        <v>18</v>
      </c>
      <c r="B3" s="278"/>
      <c r="C3" s="277" t="s">
        <v>19</v>
      </c>
      <c r="D3" s="278"/>
      <c r="E3" s="277" t="s">
        <v>20</v>
      </c>
      <c r="F3" s="278"/>
      <c r="G3" s="277" t="s">
        <v>21</v>
      </c>
      <c r="H3" s="278"/>
      <c r="I3" s="277" t="s">
        <v>22</v>
      </c>
      <c r="J3" s="278"/>
      <c r="K3" s="277" t="s">
        <v>23</v>
      </c>
      <c r="L3" s="278"/>
      <c r="M3" s="277" t="s">
        <v>24</v>
      </c>
      <c r="N3" s="278"/>
      <c r="O3" s="277" t="s">
        <v>25</v>
      </c>
      <c r="P3" s="278"/>
      <c r="Q3" s="277" t="s">
        <v>26</v>
      </c>
      <c r="R3" s="278"/>
    </row>
    <row r="4" spans="1:18" ht="12.75">
      <c r="A4" s="12">
        <v>1</v>
      </c>
      <c r="B4" s="13">
        <v>10</v>
      </c>
      <c r="C4" s="12">
        <v>1</v>
      </c>
      <c r="D4" s="13">
        <v>8</v>
      </c>
      <c r="E4" s="12">
        <v>10</v>
      </c>
      <c r="F4" s="13">
        <v>5</v>
      </c>
      <c r="G4" s="12">
        <v>9</v>
      </c>
      <c r="H4" s="13">
        <v>5</v>
      </c>
      <c r="I4" s="12">
        <v>7</v>
      </c>
      <c r="J4" s="13">
        <v>6</v>
      </c>
      <c r="K4" s="12">
        <v>9</v>
      </c>
      <c r="L4" s="13">
        <v>8</v>
      </c>
      <c r="M4" s="12">
        <v>8</v>
      </c>
      <c r="N4" s="13">
        <v>7</v>
      </c>
      <c r="O4" s="12">
        <v>8</v>
      </c>
      <c r="P4" s="13">
        <v>5</v>
      </c>
      <c r="Q4" s="12">
        <v>5</v>
      </c>
      <c r="R4" s="13">
        <v>7</v>
      </c>
    </row>
    <row r="5" spans="1:18" ht="12.75">
      <c r="A5" s="12">
        <v>2</v>
      </c>
      <c r="B5" s="13">
        <v>9</v>
      </c>
      <c r="C5" s="12">
        <v>2</v>
      </c>
      <c r="D5" s="13">
        <v>7</v>
      </c>
      <c r="E5" s="12">
        <v>9</v>
      </c>
      <c r="F5" s="13">
        <v>1</v>
      </c>
      <c r="G5" s="12">
        <v>8</v>
      </c>
      <c r="H5" s="13">
        <v>10</v>
      </c>
      <c r="I5" s="12">
        <v>8</v>
      </c>
      <c r="J5" s="13">
        <v>4</v>
      </c>
      <c r="K5" s="12">
        <v>10</v>
      </c>
      <c r="L5" s="13">
        <v>7</v>
      </c>
      <c r="M5" s="12">
        <v>9</v>
      </c>
      <c r="N5" s="13">
        <v>6</v>
      </c>
      <c r="O5" s="12">
        <v>7</v>
      </c>
      <c r="P5" s="13">
        <v>9</v>
      </c>
      <c r="Q5" s="12">
        <v>6</v>
      </c>
      <c r="R5" s="13">
        <v>8</v>
      </c>
    </row>
    <row r="6" spans="1:18" ht="12.75">
      <c r="A6" s="12">
        <v>3</v>
      </c>
      <c r="B6" s="13">
        <v>8</v>
      </c>
      <c r="C6" s="12">
        <v>3</v>
      </c>
      <c r="D6" s="13">
        <v>6</v>
      </c>
      <c r="E6" s="12">
        <v>8</v>
      </c>
      <c r="F6" s="13">
        <v>2</v>
      </c>
      <c r="G6" s="12">
        <v>7</v>
      </c>
      <c r="H6" s="13">
        <v>1</v>
      </c>
      <c r="I6" s="12">
        <v>9</v>
      </c>
      <c r="J6" s="13">
        <v>3</v>
      </c>
      <c r="K6" s="12">
        <v>1</v>
      </c>
      <c r="L6" s="13">
        <v>6</v>
      </c>
      <c r="M6" s="12">
        <v>10</v>
      </c>
      <c r="N6" s="13">
        <v>4</v>
      </c>
      <c r="O6" s="12">
        <v>6</v>
      </c>
      <c r="P6" s="13">
        <v>10</v>
      </c>
      <c r="Q6" s="12">
        <v>4</v>
      </c>
      <c r="R6" s="13">
        <v>9</v>
      </c>
    </row>
    <row r="7" spans="1:18" ht="12.75">
      <c r="A7" s="12">
        <v>4</v>
      </c>
      <c r="B7" s="13">
        <v>7</v>
      </c>
      <c r="C7" s="12">
        <v>4</v>
      </c>
      <c r="D7" s="13">
        <v>5</v>
      </c>
      <c r="E7" s="12">
        <v>7</v>
      </c>
      <c r="F7" s="13">
        <v>3</v>
      </c>
      <c r="G7" s="12">
        <v>6</v>
      </c>
      <c r="H7" s="13">
        <v>2</v>
      </c>
      <c r="I7" s="12">
        <v>10</v>
      </c>
      <c r="J7" s="13">
        <v>2</v>
      </c>
      <c r="K7" s="12">
        <v>2</v>
      </c>
      <c r="L7" s="13">
        <v>4</v>
      </c>
      <c r="M7" s="12">
        <v>1</v>
      </c>
      <c r="N7" s="13">
        <v>3</v>
      </c>
      <c r="O7" s="12">
        <v>4</v>
      </c>
      <c r="P7" s="13">
        <v>1</v>
      </c>
      <c r="Q7" s="12">
        <v>3</v>
      </c>
      <c r="R7" s="13">
        <v>10</v>
      </c>
    </row>
    <row r="8" spans="1:18" ht="13.5" thickBot="1">
      <c r="A8" s="14">
        <v>5</v>
      </c>
      <c r="B8" s="15">
        <v>6</v>
      </c>
      <c r="C8" s="14">
        <v>9</v>
      </c>
      <c r="D8" s="15">
        <v>10</v>
      </c>
      <c r="E8" s="14">
        <v>6</v>
      </c>
      <c r="F8" s="15">
        <v>4</v>
      </c>
      <c r="G8" s="14">
        <v>4</v>
      </c>
      <c r="H8" s="15">
        <v>3</v>
      </c>
      <c r="I8" s="14">
        <v>1</v>
      </c>
      <c r="J8" s="15">
        <v>5</v>
      </c>
      <c r="K8" s="14">
        <v>5</v>
      </c>
      <c r="L8" s="15">
        <v>3</v>
      </c>
      <c r="M8" s="14">
        <v>5</v>
      </c>
      <c r="N8" s="15">
        <v>2</v>
      </c>
      <c r="O8" s="14">
        <v>3</v>
      </c>
      <c r="P8" s="15">
        <v>2</v>
      </c>
      <c r="Q8" s="14">
        <v>1</v>
      </c>
      <c r="R8" s="15">
        <v>2</v>
      </c>
    </row>
  </sheetData>
  <sheetProtection/>
  <mergeCells count="10">
    <mergeCell ref="A1:R1"/>
    <mergeCell ref="I3:J3"/>
    <mergeCell ref="K3:L3"/>
    <mergeCell ref="M3:N3"/>
    <mergeCell ref="Q3:R3"/>
    <mergeCell ref="O3:P3"/>
    <mergeCell ref="A3:B3"/>
    <mergeCell ref="C3:D3"/>
    <mergeCell ref="E3:F3"/>
    <mergeCell ref="G3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Ferran Puerta</cp:lastModifiedBy>
  <cp:lastPrinted>2008-06-01T12:18:00Z</cp:lastPrinted>
  <dcterms:created xsi:type="dcterms:W3CDTF">2000-11-07T15:54:08Z</dcterms:created>
  <dcterms:modified xsi:type="dcterms:W3CDTF">2008-06-29T17:08:21Z</dcterms:modified>
  <cp:category/>
  <cp:version/>
  <cp:contentType/>
  <cp:contentStatus/>
</cp:coreProperties>
</file>